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<sst xmlns="http://schemas.openxmlformats.org/spreadsheetml/2006/main" count="928" uniqueCount="325">
  <si>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</si>
  <si>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</si>
  <si>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</si>
  <si>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</si>
  <si>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</si>
  <si>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</si>
  <si>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</si>
  <si>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</si>
  <si>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</si>
  <si>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</si>
  <si>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</si>
  <si>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</si>
  <si>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</si>
  <si>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</si>
  <si>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</si>
  <si>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</si>
  <si>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</si>
  <si>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</si>
  <si>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</si>
  <si>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</si>
  <si>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</si>
  <si>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</si>
  <si>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</si>
  <si>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</si>
  <si>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</si>
  <si>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</si>
  <si>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</si>
  <si>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</si>
  <si>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</si>
  <si>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</si>
  <si>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</si>
  <si>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</si>
  <si>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</si>
  <si>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</si>
  <si>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</si>
  <si>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</si>
  <si>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</si>
  <si>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</si>
  <si>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</si>
  <si>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</si>
  <si>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n°03</t>
  </si>
  <si>
    <t>MENUISERIES INTERIEURES</t>
  </si>
  <si>
    <t>3.&amp;</t>
  </si>
  <si>
    <t>03.1</t>
  </si>
  <si>
    <t>3.T</t>
  </si>
  <si>
    <t>03.1.1</t>
  </si>
  <si>
    <t>BLOC-PORTES INTERIEURS DE DISTRIBUTION</t>
  </si>
  <si>
    <t>8.T</t>
  </si>
  <si>
    <t>03.1.1.1</t>
  </si>
  <si>
    <t>Bloc-portes CF 1/2H (EI30) 2 vantaux tiercés de 1,80 x ht 2,10 m - PI35/PI55/PI63</t>
  </si>
  <si>
    <t>9.T</t>
  </si>
  <si>
    <t>9.L</t>
  </si>
  <si>
    <t xml:space="preserve">Localisation : 
Pour Salles de soin 1 &amp; 2 et Circulation au RDC.
</t>
  </si>
  <si>
    <t>9.M.</t>
  </si>
  <si>
    <t xml:space="preserve">RDC    </t>
  </si>
  <si>
    <t>9.M.A</t>
  </si>
  <si>
    <t>(A)</t>
  </si>
  <si>
    <t xml:space="preserve">PI35 - Salle de soin 2    </t>
  </si>
  <si>
    <t xml:space="preserve"> U</t>
  </si>
  <si>
    <t xml:space="preserve">PI55 - Salle de soin 1    </t>
  </si>
  <si>
    <t xml:space="preserve">PI63 - Circulation    </t>
  </si>
  <si>
    <t>9.M.Z</t>
  </si>
  <si>
    <t xml:space="preserve">    A =</t>
  </si>
  <si>
    <t>=</t>
  </si>
  <si>
    <t>9.&amp;</t>
  </si>
  <si>
    <t>03.1.1.2</t>
  </si>
  <si>
    <t>Bloc-portes 2 vantaux tiercés de 1,70 x ht 2,10 m - PI43/PI47</t>
  </si>
  <si>
    <t xml:space="preserve">Localisation : 
Pour Salles de soin 1 &amp; 2 au RDC.
</t>
  </si>
  <si>
    <t xml:space="preserve">PI43 - Salle de soin 1    </t>
  </si>
  <si>
    <t xml:space="preserve">PI47 - Salle de soin 2    </t>
  </si>
  <si>
    <t>03.1.1.3</t>
  </si>
  <si>
    <t>Bloc-porte 2 vantaux tiercés de 1,50 x ht 2,10 m - PI27</t>
  </si>
  <si>
    <t xml:space="preserve">Localisation : 
Pour Circulation logistique au RDC.
</t>
  </si>
  <si>
    <t xml:space="preserve">PI27 - Circulation logistique    </t>
  </si>
  <si>
    <t>03.1.1.4</t>
  </si>
  <si>
    <t>Bloc-portes CF 1/2H (EI30) 1 vantail de 1,20 x ht 2,10 m - PI21/PI28</t>
  </si>
  <si>
    <t xml:space="preserve">Localisation : 
Pour Magasin consommables et Stockage au RDC.
</t>
  </si>
  <si>
    <t xml:space="preserve">PI21 - Stockage    </t>
  </si>
  <si>
    <t xml:space="preserve">PI28 - Magasin consommables    </t>
  </si>
  <si>
    <t>03.1.1.5</t>
  </si>
  <si>
    <t>Bloc-portes CF 1/2H (EI30) 1 vantail de 1,10 x ht 2,10 m - PI22/PI25/PI26</t>
  </si>
  <si>
    <t xml:space="preserve">Localisation : 
Pour Linge propre et DASRI/Déchets/Linge sale au RDC.
</t>
  </si>
  <si>
    <t xml:space="preserve">PI22 - DASRI/Déchets/Linge sale    </t>
  </si>
  <si>
    <t xml:space="preserve">PI25 - Linge propre    </t>
  </si>
  <si>
    <t xml:space="preserve">PI26 - Linge propre    </t>
  </si>
  <si>
    <t>03.1.1.6</t>
  </si>
  <si>
    <t>Bloc-portes CF 1/2H (EI30) 1 vantail de 1,00 x ht 2,10 m - PI23/PI29/PI77</t>
  </si>
  <si>
    <t xml:space="preserve">Localisation : 
Pour Archives, Magasin consommables et Local ménage au RDC.
</t>
  </si>
  <si>
    <t xml:space="preserve">PI23 - Local ménage    </t>
  </si>
  <si>
    <t xml:space="preserve">PI29 - Magasin consommables    </t>
  </si>
  <si>
    <t xml:space="preserve">PI77 - Archives    </t>
  </si>
  <si>
    <t>03.1.1.7</t>
  </si>
  <si>
    <t>Bloc-portes acoustiques 1 vantail de 1,00 x ht 2,10 m - PI70/PI71/PI73/PI74/PI75</t>
  </si>
  <si>
    <t xml:space="preserve">Localisation : 
Pour Bureaux méd. 1 à 3 et Bureaux cons. 1 &amp; 2 au RDC.
</t>
  </si>
  <si>
    <t xml:space="preserve">PI70 - Bureau méd.3    </t>
  </si>
  <si>
    <t xml:space="preserve">PI71 - Bureau méd.2    </t>
  </si>
  <si>
    <t xml:space="preserve">PI73 - Bureau méd.1    </t>
  </si>
  <si>
    <t xml:space="preserve">PI74 - Bureau cons.2    </t>
  </si>
  <si>
    <t xml:space="preserve">PI75 - Bureau cons.1    </t>
  </si>
  <si>
    <t>03.1.1.8</t>
  </si>
  <si>
    <t>Bloc-portes 1 vantail de 1,00 x ht 2,10 m - PI24/PI30/PI33/PI57/PI58/PI59/PI60/PI65/PI66/PI69</t>
  </si>
  <si>
    <t xml:space="preserve">Localisation : 
Pour Cadre, Bureau interne, Générateurs, Office repas Patients, Salle IDE - Réunion, Vestiaires F &amp; H, Vestiaires Pers. H &amp; F et Atelier biomédical au RDC.
</t>
  </si>
  <si>
    <t xml:space="preserve">PI24 - Atelier biomédical    </t>
  </si>
  <si>
    <t xml:space="preserve">PI30 - Vestiaire Pers. H    </t>
  </si>
  <si>
    <t xml:space="preserve">PI33 - Vestiaire Pers. F    </t>
  </si>
  <si>
    <t xml:space="preserve">PI57 - Cadre    </t>
  </si>
  <si>
    <t xml:space="preserve">PI58 - Bureau interne    </t>
  </si>
  <si>
    <t xml:space="preserve">PI59 - Générateurs    </t>
  </si>
  <si>
    <t xml:space="preserve">PI60 - Office repas Patients    </t>
  </si>
  <si>
    <t xml:space="preserve">PI65 - Salle IDE - Réunion    </t>
  </si>
  <si>
    <t xml:space="preserve">PI66 - Vestiaire F    </t>
  </si>
  <si>
    <t xml:space="preserve">PI69 - Vestiaire H    </t>
  </si>
  <si>
    <t>03.1.1.9</t>
  </si>
  <si>
    <t>Bloc-portes 1 vantail de 1,00 x ht 2,10 m - PI31/PI32/PI34/PI36/PI56/PI67/PI68/PI72</t>
  </si>
  <si>
    <t xml:space="preserve">Localisation : 
Pour Douches Pers. H &amp; F, WC Pers., WC Patients, WC Personnel, Douche + WC et Sanitaires PMR au RDC.
</t>
  </si>
  <si>
    <t xml:space="preserve">PI31 - Douche Pers. H    </t>
  </si>
  <si>
    <t xml:space="preserve">PI32 - WC Pers.    </t>
  </si>
  <si>
    <t xml:space="preserve">PI34 - Douche Pers. F    </t>
  </si>
  <si>
    <t xml:space="preserve">PI36 - WC Patients    </t>
  </si>
  <si>
    <t xml:space="preserve">PI56 - WC Personnel    </t>
  </si>
  <si>
    <t xml:space="preserve">PI67 - Douche + WC    </t>
  </si>
  <si>
    <t xml:space="preserve">PI68 - Douche + WC    </t>
  </si>
  <si>
    <t xml:space="preserve">PI72 - Sanitaires PMR    </t>
  </si>
  <si>
    <t>03.1.1.10</t>
  </si>
  <si>
    <t>Bloc-porte 1 vantail de 1,00 x ht 2,10 m - PI38</t>
  </si>
  <si>
    <t xml:space="preserve">Localisation : 
Pour Lave bassin au RDC.
</t>
  </si>
  <si>
    <t xml:space="preserve">PI38 - Lave bassin    </t>
  </si>
  <si>
    <t>8.&amp;</t>
  </si>
  <si>
    <t>03.1.2</t>
  </si>
  <si>
    <t>BLOC-PORTES INTERIEURS COULISSANTS EN APPLIQUE</t>
  </si>
  <si>
    <t>03.1.2.1</t>
  </si>
  <si>
    <t>Bloc-portes CF1/2H (EI30) 1 vantail de 1,00 x ht 2,10 m - PI45/PI49</t>
  </si>
  <si>
    <t xml:space="preserve">Localisation : 
Pour Médicaments au RDC.
</t>
  </si>
  <si>
    <t xml:space="preserve">PI45 - Médicaments    </t>
  </si>
  <si>
    <t xml:space="preserve">PI49 - Médicaments    </t>
  </si>
  <si>
    <t>03.1.2.2</t>
  </si>
  <si>
    <t>Bloc-porte 1 vantail de 1,60 x ht 2,10 m - PI37</t>
  </si>
  <si>
    <t xml:space="preserve">Localisation : 
Pour Salle acte technique au RDC.
</t>
  </si>
  <si>
    <t xml:space="preserve">PI37 - Salle acte technique    </t>
  </si>
  <si>
    <t>03.1.3</t>
  </si>
  <si>
    <t>BLOC-PORTES INTERIEURS GAINES CF 1/2H (EI30)</t>
  </si>
  <si>
    <t>03.1.3.1</t>
  </si>
  <si>
    <t>Bloc-porte CF 1/2H (EI30) 2 vantaux égaux de 1,60 x ht 2,10 m</t>
  </si>
  <si>
    <t xml:space="preserve">Localisation : 
Pour gaine dans Zone attente 5 pers. au RDC.
</t>
  </si>
  <si>
    <t xml:space="preserve">Zone attente 5 pers.    </t>
  </si>
  <si>
    <t>03.1.3.2</t>
  </si>
  <si>
    <t>Bloc-porte CF 1/2H (EI30) 1 vantail de 0,90 x ht 2,10 m</t>
  </si>
  <si>
    <t xml:space="preserve">Localisation : 
Pour gaine dans Hall logistique au RDC.
</t>
  </si>
  <si>
    <t xml:space="preserve">Hall logistique    </t>
  </si>
  <si>
    <t>03.1.4</t>
  </si>
  <si>
    <t>ACCESSOIRES</t>
  </si>
  <si>
    <t>03.1.4.1</t>
  </si>
  <si>
    <t>Plus-value pour contrôle d'accès</t>
  </si>
  <si>
    <t>ENS</t>
  </si>
  <si>
    <t xml:space="preserve">Localisation : 
Pour Médicaments, Circulation logistique, Magasin consommables, Linge propre, DASRI/Déchets/Linge et Vestiaires Personnel Femme &amp; Homme sale au RDC.
</t>
  </si>
  <si>
    <t xml:space="preserve"> ENS</t>
  </si>
  <si>
    <t>03.1.4.2</t>
  </si>
  <si>
    <t>Plus-value pour équipement PMR</t>
  </si>
  <si>
    <t xml:space="preserve">Localisation : 
Pour Douches Pers. H &amp; F, WC Patients, WC Personnel, Douche + WC et Sanitaires PMR au RDC.
</t>
  </si>
  <si>
    <t>03.1.5</t>
  </si>
  <si>
    <t>PROTECTIONS MURALES</t>
  </si>
  <si>
    <t>03.1.5.1</t>
  </si>
  <si>
    <t>Panneaux PVC de protection mural</t>
  </si>
  <si>
    <t xml:space="preserve">Localisation : 
Dans Circulations et Salles de soin 1 &amp; 2 au RDC.
</t>
  </si>
  <si>
    <t>Circulations    (62.68+25.20)*0.80ht =</t>
  </si>
  <si>
    <t xml:space="preserve"> M2</t>
  </si>
  <si>
    <t>Salle de soin 1    11.35*0.80ht =</t>
  </si>
  <si>
    <t>Salle de soin2    30.08*0.80ht =</t>
  </si>
  <si>
    <t>Déduire ouvertures    -1u*(2.45*0.80ht) =</t>
  </si>
  <si>
    <t xml:space="preserve">    -4u*(1.80*0.80ht) =</t>
  </si>
  <si>
    <t xml:space="preserve">    -2u*(1.70*0.80ht) =</t>
  </si>
  <si>
    <t xml:space="preserve">    -1u*(1.60*0.80ht) =</t>
  </si>
  <si>
    <t xml:space="preserve">    -2u*(1.50*0.80ht) =</t>
  </si>
  <si>
    <t xml:space="preserve">    -1u*(1.10*0.80ht) =</t>
  </si>
  <si>
    <t xml:space="preserve">    -12u*(1.00*0.80ht) =</t>
  </si>
  <si>
    <t xml:space="preserve">    A~+5.00 =</t>
  </si>
  <si>
    <t>03.1.5.2</t>
  </si>
  <si>
    <t>Panneaux PVC de protection bas de porte</t>
  </si>
  <si>
    <t xml:space="preserve">Localisation : 
Dans Circulations, Circulation logistique et Salles de soin 1 &amp; 2 au RDC.
</t>
  </si>
  <si>
    <t>Circulations    (1u*2.45+2u*1.80+2u*1.50+1u*1.10+10u*0.90)*0.90ht =</t>
  </si>
  <si>
    <t>Circulation logistique    (1u*1.50)*0.90ht =</t>
  </si>
  <si>
    <t>Salle de soin 1    (1u*1.80+1u*1.70)*0.90ht =</t>
  </si>
  <si>
    <t>Salle de soin2    (1u*1.80+1u*1.70+1u*1.60+2u*1.00)*0.90ht =</t>
  </si>
  <si>
    <t xml:space="preserve">    A~+2.00 =</t>
  </si>
  <si>
    <t>03.1.5.3</t>
  </si>
  <si>
    <t>..Panneaux PVC de protection bas de porte - provision chantier</t>
  </si>
  <si>
    <t xml:space="preserve">    (8u*1.00)*0.90ht~+5.00 =</t>
  </si>
  <si>
    <t>03.1.5.4</t>
  </si>
  <si>
    <t>Main-courantes gainées PVC</t>
  </si>
  <si>
    <t>ML</t>
  </si>
  <si>
    <t>Circulations    52.80+25.25 =</t>
  </si>
  <si>
    <t xml:space="preserve"> ML</t>
  </si>
  <si>
    <t xml:space="preserve">Salle de soin 1    </t>
  </si>
  <si>
    <t xml:space="preserve">Salle de soin2    </t>
  </si>
  <si>
    <t>Déduire ouvertures    -1u*2.45 =</t>
  </si>
  <si>
    <t xml:space="preserve">    -1u*1.60 =</t>
  </si>
  <si>
    <t xml:space="preserve">    -1u*1.50 =</t>
  </si>
  <si>
    <t xml:space="preserve">    -1u*1.10 =</t>
  </si>
  <si>
    <t xml:space="preserve">    -12u*1.00 =</t>
  </si>
  <si>
    <t>03.1.5.5</t>
  </si>
  <si>
    <t>Pare-chocs élastomère</t>
  </si>
  <si>
    <t xml:space="preserve">Localisation : 
Dans Hall logistique et Circulation logistique au RDC.
</t>
  </si>
  <si>
    <t>Hall logistique    6.76*2ht =</t>
  </si>
  <si>
    <t>Circulation logistique    50.90*2ht =</t>
  </si>
  <si>
    <t>Déduire ouvertures    -1u*2.44*2ht =</t>
  </si>
  <si>
    <t xml:space="preserve">    -1u*2.34*2ht =</t>
  </si>
  <si>
    <t xml:space="preserve">    -1u*1.50*2ht =</t>
  </si>
  <si>
    <t xml:space="preserve">    -2u*1.20*2ht =</t>
  </si>
  <si>
    <t xml:space="preserve">    -2u*1.10*2ht =</t>
  </si>
  <si>
    <t xml:space="preserve">    -5u*1.00*2ht =</t>
  </si>
  <si>
    <t xml:space="preserve">    -1u*0.90*2ht =</t>
  </si>
  <si>
    <t>03.1.5.6</t>
  </si>
  <si>
    <t>Protections d'angle élastomère</t>
  </si>
  <si>
    <t>Hall logistique    2*1.00ht =</t>
  </si>
  <si>
    <t>Circulation logistique    4*1.00ht =</t>
  </si>
  <si>
    <t>03.1.5.7</t>
  </si>
  <si>
    <t>Tôles de protection murales</t>
  </si>
  <si>
    <t xml:space="preserve">Localisation : 
En périphérie dans Magasin consommables et Stockage au RDC.
</t>
  </si>
  <si>
    <t>Magasin consommables    (25.32-1.20-1.00)*1.50ht =</t>
  </si>
  <si>
    <t>Stockage    (21.82-1.20)*1.50ht =</t>
  </si>
  <si>
    <t>03.1.5.8</t>
  </si>
  <si>
    <t>Tôles de protection bas de porte</t>
  </si>
  <si>
    <t xml:space="preserve">Localisation : 
Sur la face intérieure des portes dans Magasin consommables et Stockage au RDC.
</t>
  </si>
  <si>
    <t>Magasin consommables    (1.20+1.00)*1.50ht =</t>
  </si>
  <si>
    <t>Stockage    (1.20)*1.50ht =</t>
  </si>
  <si>
    <t>03.1.6</t>
  </si>
  <si>
    <t>DIVERS</t>
  </si>
  <si>
    <t>03.1.6.1</t>
  </si>
  <si>
    <t>Tablettes médium vernies sur appuis de fenêtre</t>
  </si>
  <si>
    <t xml:space="preserve">Localisation : 
Pour appui des embrasures de fenêtres au RDC.
</t>
  </si>
  <si>
    <t>Fenêtres de 4,20 m    2*4.20 =</t>
  </si>
  <si>
    <t>Fenêtres de 1,40 m    9*1.40 =</t>
  </si>
  <si>
    <t>Fenêtres de 1,20 m    27*1.20 =</t>
  </si>
  <si>
    <t>Fenêtres de 0,70 m    2*0.70 =</t>
  </si>
  <si>
    <t>03.1.6.2</t>
  </si>
  <si>
    <t>Tablettes médium vernies démontables sur bâti support</t>
  </si>
  <si>
    <t xml:space="preserve">Localisation : 
Dans WC au RDC, suivant plans de l'Architecte.
</t>
  </si>
  <si>
    <t xml:space="preserve">Douche + WC (Vestiaires F &amp; H)    </t>
  </si>
  <si>
    <t xml:space="preserve">WC Personnel    </t>
  </si>
  <si>
    <t xml:space="preserve">WC Patients    </t>
  </si>
  <si>
    <t xml:space="preserve">WC Pers.    </t>
  </si>
  <si>
    <t xml:space="preserve">Douche Pers. F    </t>
  </si>
  <si>
    <t xml:space="preserve">Douche Pers. H    </t>
  </si>
  <si>
    <t>03.1.6.3</t>
  </si>
  <si>
    <t>Plaques signalétiques</t>
  </si>
  <si>
    <t xml:space="preserve">Localisation : 
Pour l'ensemble des portes intérieures au RDC.
</t>
  </si>
  <si>
    <t xml:space="preserve">    </t>
  </si>
  <si>
    <t>Total H.T. :</t>
  </si>
  <si>
    <t>Total T.V.A. (20%) :</t>
  </si>
  <si>
    <t>Total T.T.C. :</t>
  </si>
  <si>
    <t>RECAPITULATIF
Lot n°03 MENUISERIES INTERIEURES</t>
  </si>
  <si>
    <t>RECAPITULATIF DES CHAPITRES</t>
  </si>
  <si>
    <t>03.1 - MENUISERIES INTERIEURES</t>
  </si>
  <si>
    <t>Total du lot MENUISERIES INTERIEURES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</si>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</sst>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left" vertical="top" wrapText="1"/>
    </xf>
    <xf numFmtId="164" fontId="13" fillId="0" borderId="2" xfId="0" applyNumberFormat="1" applyFont="1" applyBorder="1" applyAlignment="1">
      <alignment horizontal="right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left" vertical="top" wrapText="1"/>
    </xf>
    <xf numFmtId="165" fontId="13" fillId="0" borderId="9" xfId="0" applyNumberFormat="1" applyFont="1" applyBorder="1" applyAlignment="1">
      <alignment horizontal="right" vertical="top" wrapText="1"/>
    </xf>
    <xf numFmtId="165" fontId="11" fillId="0" borderId="0" xfId="0" applyNumberFormat="1" applyFont="1" applyAlignment="1">
      <alignment horizontal="right" vertical="top" wrapText="1"/>
    </xf>
    <xf numFmtId="165" fontId="11" fillId="0" borderId="0" xfId="0" applyNumberFormat="1" applyFont="1" applyAlignment="1">
      <alignment horizontal="left" vertical="top" wrapText="1"/>
    </xf>
    <xf numFmtId="165" fontId="13" fillId="0" borderId="2" xfId="0" applyNumberFormat="1" applyFont="1" applyBorder="1" applyAlignment="1">
      <alignment horizontal="right" vertical="top" wrapText="1"/>
    </xf>
    <xf numFmtId="165" fontId="13" fillId="0" borderId="0" xfId="0" applyNumberFormat="1" applyFont="1" applyAlignment="1">
      <alignment horizontal="right" vertical="top" wrapText="1"/>
    </xf>
    <xf numFmtId="165" fontId="13" fillId="0" borderId="0" xfId="0" applyNumberFormat="1" applyFont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7" fontId="16" fillId="0" borderId="7" xfId="0" applyNumberFormat="1" applyFont="1" applyBorder="1" applyAlignment="1">
      <alignment horizontal="right" vertical="top" wrapText="1"/>
    </xf>
    <xf numFmtId="167" fontId="16" fillId="0" borderId="8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167" fontId="16" fillId="0" borderId="5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cf9fd943-3a0c-4642-aa29-9b1404d611ff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18e6e2fc-5ef5-4f6b-8cdb-6755be931a31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449c5e6b-233e-4352-885b-1ee98df9774d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306"/>
  <sheetViews>
    <sheetView showGridLines="0" tabSelected="1" workbookViewId="0">
      <pane ySplit="3" topLeftCell="A4" activePane="bottomLeft" state="frozen"/>
      <selection pane="bottomLeft" activeCell="J11" sqref="J11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41</v>
      </c>
      <c r="E7" s="31"/>
      <c r="F7" s="31"/>
      <c r="G7" s="31"/>
      <c r="H7" s="31"/>
      <c r="I7" s="31"/>
      <c r="J7" s="31"/>
      <c r="K7" s="32"/>
      <c r="L7" s="7"/>
    </row>
    <row r="8" spans="1:18" hidden="1">
      <c r="A8" s="7" t="s">
        <v>44</v>
      </c>
    </row>
    <row r="9" spans="1:18">
      <c r="A9" s="7">
        <v>8</v>
      </c>
      <c r="B9" s="33" t="s">
        <v>45</v>
      </c>
      <c r="C9" s="33"/>
      <c r="D9" s="34" t="s">
        <v>46</v>
      </c>
      <c r="E9" s="34"/>
      <c r="F9" s="34"/>
      <c r="K9" s="35"/>
      <c r="L9" s="7"/>
    </row>
    <row r="10" spans="1:18" hidden="1">
      <c r="A10" s="7" t="s">
        <v>47</v>
      </c>
    </row>
    <row r="11" spans="1:18" ht="22.5" customHeight="1">
      <c r="A11" s="7">
        <v>9</v>
      </c>
      <c r="B11" s="33" t="s">
        <v>48</v>
      </c>
      <c r="C11" s="33"/>
      <c r="D11" s="36" t="s">
        <v>49</v>
      </c>
      <c r="E11" s="37"/>
      <c r="F11" s="37"/>
      <c r="G11" s="38" t="s">
        <v>14</v>
      </c>
      <c r="H11" s="39">
        <v>3</v>
      </c>
      <c r="I11" s="39"/>
      <c r="J11" s="40"/>
      <c r="K11" s="41">
        <f>IF(AND(H11= "",I11= ""), 0, ROUND(ROUND(J11, 2) * ROUND(IF(I11="",H11,I11),  0), 2))</f>
        <v/>
      </c>
      <c r="L11" s="7"/>
      <c r="N11" s="42">
        <v>0.2</v>
      </c>
    </row>
    <row r="12" spans="1:18" hidden="1">
      <c r="A12" s="7" t="s">
        <v>50</v>
      </c>
    </row>
    <row r="13" spans="1:18" ht="33.75" customHeight="1">
      <c r="A13" s="7" t="s">
        <v>51</v>
      </c>
      <c r="B13" s="43"/>
      <c r="C13" s="43"/>
      <c r="D13" s="43" t="s">
        <v>52</v>
      </c>
      <c r="E13" s="43"/>
      <c r="F13" s="43"/>
      <c r="G13" s="43"/>
      <c r="H13" s="43"/>
      <c r="I13" s="43"/>
      <c r="J13" s="43"/>
      <c r="K13" s="43"/>
    </row>
    <row r="14" spans="1:18">
      <c r="A14" s="7" t="s">
        <v>53</v>
      </c>
      <c r="B14" s="33"/>
      <c r="C14" s="33"/>
      <c r="D14" s="44" t="s">
        <v>54</v>
      </c>
      <c r="K14" s="37"/>
    </row>
    <row r="15" spans="1:18">
      <c r="A15" s="7" t="s">
        <v>55</v>
      </c>
      <c r="B15" s="33" t="s">
        <v>56</v>
      </c>
      <c r="C15" s="33"/>
      <c r="D15" s="44" t="s">
        <v>57</v>
      </c>
      <c r="E15" s="45">
        <v>1</v>
      </c>
      <c r="F15" s="46" t="s">
        <v>58</v>
      </c>
      <c r="K15" s="37"/>
    </row>
    <row r="16" spans="1:18">
      <c r="A16" s="7" t="s">
        <v>55</v>
      </c>
      <c r="B16" s="33" t="s">
        <v>56</v>
      </c>
      <c r="C16" s="33"/>
      <c r="D16" s="44" t="s">
        <v>59</v>
      </c>
      <c r="E16" s="45">
        <v>1</v>
      </c>
      <c r="F16" s="46" t="s">
        <v>58</v>
      </c>
      <c r="K16" s="37"/>
    </row>
    <row r="17" spans="1:14">
      <c r="A17" s="7" t="s">
        <v>55</v>
      </c>
      <c r="B17" s="33" t="s">
        <v>56</v>
      </c>
      <c r="C17" s="33"/>
      <c r="D17" s="44" t="s">
        <v>60</v>
      </c>
      <c r="E17" s="45">
        <v>1</v>
      </c>
      <c r="F17" s="46" t="s">
        <v>58</v>
      </c>
      <c r="K17" s="37"/>
    </row>
    <row r="18" spans="1:14">
      <c r="A18" s="7" t="s">
        <v>61</v>
      </c>
      <c r="B18" s="33"/>
      <c r="C18" s="33"/>
      <c r="D18" s="44" t="s">
        <v>62</v>
      </c>
      <c r="E18" s="47" t="s">
        <v>63</v>
      </c>
      <c r="H18" s="48">
        <v>3</v>
      </c>
      <c r="J18" s="49" t="s">
        <v>58</v>
      </c>
      <c r="K18" s="37"/>
    </row>
    <row r="19" spans="1:14" hidden="1">
      <c r="A19" s="7" t="s">
        <v>64</v>
      </c>
    </row>
    <row r="20" spans="1:14">
      <c r="A20" s="7">
        <v>9</v>
      </c>
      <c r="B20" s="33" t="s">
        <v>65</v>
      </c>
      <c r="C20" s="33"/>
      <c r="D20" s="36" t="s">
        <v>66</v>
      </c>
      <c r="E20" s="37"/>
      <c r="F20" s="37"/>
      <c r="G20" s="38" t="s">
        <v>14</v>
      </c>
      <c r="H20" s="39">
        <v>2</v>
      </c>
      <c r="I20" s="39"/>
      <c r="J20" s="40"/>
      <c r="K20" s="41">
        <f>IF(AND(H20= "",I20= ""), 0, ROUND(ROUND(J20, 2) * ROUND(IF(I20="",H20,I20),  0), 2))</f>
        <v/>
      </c>
      <c r="L20" s="7"/>
      <c r="N20" s="42">
        <v>0.2</v>
      </c>
    </row>
    <row r="21" spans="1:14" hidden="1">
      <c r="A21" s="7" t="s">
        <v>50</v>
      </c>
    </row>
    <row r="22" spans="1:14" ht="33.75" customHeight="1">
      <c r="A22" s="7" t="s">
        <v>51</v>
      </c>
      <c r="B22" s="43"/>
      <c r="C22" s="43"/>
      <c r="D22" s="43" t="s">
        <v>67</v>
      </c>
      <c r="E22" s="43"/>
      <c r="F22" s="43"/>
      <c r="G22" s="43"/>
      <c r="H22" s="43"/>
      <c r="I22" s="43"/>
      <c r="J22" s="43"/>
      <c r="K22" s="43"/>
    </row>
    <row r="23" spans="1:14">
      <c r="A23" s="7" t="s">
        <v>53</v>
      </c>
      <c r="B23" s="33"/>
      <c r="C23" s="33"/>
      <c r="D23" s="44" t="s">
        <v>54</v>
      </c>
      <c r="K23" s="37"/>
    </row>
    <row r="24" spans="1:14">
      <c r="A24" s="7" t="s">
        <v>55</v>
      </c>
      <c r="B24" s="33" t="s">
        <v>56</v>
      </c>
      <c r="C24" s="33"/>
      <c r="D24" s="44" t="s">
        <v>68</v>
      </c>
      <c r="E24" s="45">
        <v>1</v>
      </c>
      <c r="F24" s="46" t="s">
        <v>58</v>
      </c>
      <c r="K24" s="37"/>
    </row>
    <row r="25" spans="1:14">
      <c r="A25" s="7" t="s">
        <v>55</v>
      </c>
      <c r="B25" s="33" t="s">
        <v>56</v>
      </c>
      <c r="C25" s="33"/>
      <c r="D25" s="44" t="s">
        <v>69</v>
      </c>
      <c r="E25" s="45">
        <v>1</v>
      </c>
      <c r="F25" s="46" t="s">
        <v>58</v>
      </c>
      <c r="K25" s="37"/>
    </row>
    <row r="26" spans="1:14">
      <c r="A26" s="7" t="s">
        <v>61</v>
      </c>
      <c r="B26" s="33"/>
      <c r="C26" s="33"/>
      <c r="D26" s="44" t="s">
        <v>62</v>
      </c>
      <c r="E26" s="47" t="s">
        <v>63</v>
      </c>
      <c r="H26" s="48">
        <v>2</v>
      </c>
      <c r="J26" s="49" t="s">
        <v>58</v>
      </c>
      <c r="K26" s="37"/>
    </row>
    <row r="27" spans="1:14" hidden="1">
      <c r="A27" s="7" t="s">
        <v>64</v>
      </c>
    </row>
    <row r="28" spans="1:14">
      <c r="A28" s="7">
        <v>9</v>
      </c>
      <c r="B28" s="33" t="s">
        <v>70</v>
      </c>
      <c r="C28" s="33"/>
      <c r="D28" s="36" t="s">
        <v>71</v>
      </c>
      <c r="E28" s="37"/>
      <c r="F28" s="37"/>
      <c r="G28" s="38" t="s">
        <v>14</v>
      </c>
      <c r="H28" s="39">
        <v>1</v>
      </c>
      <c r="I28" s="39"/>
      <c r="J28" s="40"/>
      <c r="K28" s="41">
        <f>IF(AND(H28= "",I28= ""), 0, ROUND(ROUND(J28, 2) * ROUND(IF(I28="",H28,I28),  0), 2))</f>
        <v/>
      </c>
      <c r="L28" s="7"/>
      <c r="N28" s="42">
        <v>0.2</v>
      </c>
    </row>
    <row r="29" spans="1:14" hidden="1">
      <c r="A29" s="7" t="s">
        <v>50</v>
      </c>
    </row>
    <row r="30" spans="1:14" ht="33.75" customHeight="1">
      <c r="A30" s="7" t="s">
        <v>51</v>
      </c>
      <c r="B30" s="43"/>
      <c r="C30" s="43"/>
      <c r="D30" s="43" t="s">
        <v>72</v>
      </c>
      <c r="E30" s="43"/>
      <c r="F30" s="43"/>
      <c r="G30" s="43"/>
      <c r="H30" s="43"/>
      <c r="I30" s="43"/>
      <c r="J30" s="43"/>
      <c r="K30" s="43"/>
    </row>
    <row r="31" spans="1:14">
      <c r="A31" s="7" t="s">
        <v>53</v>
      </c>
      <c r="B31" s="33"/>
      <c r="C31" s="33"/>
      <c r="D31" s="44" t="s">
        <v>54</v>
      </c>
      <c r="K31" s="37"/>
    </row>
    <row r="32" spans="1:14">
      <c r="A32" s="7" t="s">
        <v>55</v>
      </c>
      <c r="B32" s="33" t="s">
        <v>56</v>
      </c>
      <c r="C32" s="33"/>
      <c r="D32" s="44" t="s">
        <v>73</v>
      </c>
      <c r="E32" s="45">
        <v>1</v>
      </c>
      <c r="F32" s="46" t="s">
        <v>58</v>
      </c>
      <c r="K32" s="37"/>
    </row>
    <row r="33" spans="1:14">
      <c r="A33" s="7" t="s">
        <v>61</v>
      </c>
      <c r="B33" s="33"/>
      <c r="C33" s="33"/>
      <c r="D33" s="44" t="s">
        <v>62</v>
      </c>
      <c r="E33" s="47" t="s">
        <v>63</v>
      </c>
      <c r="H33" s="48">
        <v>1</v>
      </c>
      <c r="J33" s="49" t="s">
        <v>58</v>
      </c>
      <c r="K33" s="37"/>
    </row>
    <row r="34" spans="1:14" hidden="1">
      <c r="A34" s="7" t="s">
        <v>64</v>
      </c>
    </row>
    <row r="35" spans="1:14">
      <c r="A35" s="7">
        <v>9</v>
      </c>
      <c r="B35" s="33" t="s">
        <v>74</v>
      </c>
      <c r="C35" s="33"/>
      <c r="D35" s="36" t="s">
        <v>75</v>
      </c>
      <c r="E35" s="37"/>
      <c r="F35" s="37"/>
      <c r="G35" s="38" t="s">
        <v>14</v>
      </c>
      <c r="H35" s="39">
        <v>2</v>
      </c>
      <c r="I35" s="39"/>
      <c r="J35" s="40"/>
      <c r="K35" s="41">
        <f>IF(AND(H35= "",I35= ""), 0, ROUND(ROUND(J35, 2) * ROUND(IF(I35="",H35,I35),  0), 2))</f>
        <v/>
      </c>
      <c r="L35" s="7"/>
      <c r="N35" s="42">
        <v>0.2</v>
      </c>
    </row>
    <row r="36" spans="1:14" hidden="1">
      <c r="A36" s="7" t="s">
        <v>50</v>
      </c>
    </row>
    <row r="37" spans="1:14" ht="33.75" customHeight="1">
      <c r="A37" s="7" t="s">
        <v>51</v>
      </c>
      <c r="B37" s="43"/>
      <c r="C37" s="43"/>
      <c r="D37" s="43" t="s">
        <v>76</v>
      </c>
      <c r="E37" s="43"/>
      <c r="F37" s="43"/>
      <c r="G37" s="43"/>
      <c r="H37" s="43"/>
      <c r="I37" s="43"/>
      <c r="J37" s="43"/>
      <c r="K37" s="43"/>
    </row>
    <row r="38" spans="1:14">
      <c r="A38" s="7" t="s">
        <v>53</v>
      </c>
      <c r="B38" s="33"/>
      <c r="C38" s="33"/>
      <c r="D38" s="44" t="s">
        <v>54</v>
      </c>
      <c r="K38" s="37"/>
    </row>
    <row r="39" spans="1:14">
      <c r="A39" s="7" t="s">
        <v>55</v>
      </c>
      <c r="B39" s="33" t="s">
        <v>56</v>
      </c>
      <c r="C39" s="33"/>
      <c r="D39" s="44" t="s">
        <v>77</v>
      </c>
      <c r="E39" s="45">
        <v>1</v>
      </c>
      <c r="F39" s="46" t="s">
        <v>58</v>
      </c>
      <c r="K39" s="37"/>
    </row>
    <row r="40" spans="1:14">
      <c r="A40" s="7" t="s">
        <v>55</v>
      </c>
      <c r="B40" s="33" t="s">
        <v>56</v>
      </c>
      <c r="C40" s="33"/>
      <c r="D40" s="44" t="s">
        <v>78</v>
      </c>
      <c r="E40" s="45">
        <v>1</v>
      </c>
      <c r="F40" s="46" t="s">
        <v>58</v>
      </c>
      <c r="K40" s="37"/>
    </row>
    <row r="41" spans="1:14">
      <c r="A41" s="7" t="s">
        <v>61</v>
      </c>
      <c r="B41" s="33"/>
      <c r="C41" s="33"/>
      <c r="D41" s="44" t="s">
        <v>62</v>
      </c>
      <c r="E41" s="47" t="s">
        <v>63</v>
      </c>
      <c r="H41" s="48">
        <v>2</v>
      </c>
      <c r="J41" s="49" t="s">
        <v>58</v>
      </c>
      <c r="K41" s="37"/>
    </row>
    <row r="42" spans="1:14" hidden="1">
      <c r="A42" s="7" t="s">
        <v>64</v>
      </c>
    </row>
    <row r="43" spans="1:14" ht="22.5" customHeight="1">
      <c r="A43" s="7">
        <v>9</v>
      </c>
      <c r="B43" s="33" t="s">
        <v>79</v>
      </c>
      <c r="C43" s="33"/>
      <c r="D43" s="36" t="s">
        <v>80</v>
      </c>
      <c r="E43" s="37"/>
      <c r="F43" s="37"/>
      <c r="G43" s="38" t="s">
        <v>14</v>
      </c>
      <c r="H43" s="39">
        <v>3</v>
      </c>
      <c r="I43" s="39"/>
      <c r="J43" s="40"/>
      <c r="K43" s="41">
        <f>IF(AND(H43= "",I43= ""), 0, ROUND(ROUND(J43, 2) * ROUND(IF(I43="",H43,I43),  0), 2))</f>
        <v/>
      </c>
      <c r="L43" s="7"/>
      <c r="N43" s="42">
        <v>0.2</v>
      </c>
    </row>
    <row r="44" spans="1:14" hidden="1">
      <c r="A44" s="7" t="s">
        <v>50</v>
      </c>
    </row>
    <row r="45" spans="1:14" ht="33.75" customHeight="1">
      <c r="A45" s="7" t="s">
        <v>51</v>
      </c>
      <c r="B45" s="43"/>
      <c r="C45" s="43"/>
      <c r="D45" s="43" t="s">
        <v>81</v>
      </c>
      <c r="E45" s="43"/>
      <c r="F45" s="43"/>
      <c r="G45" s="43"/>
      <c r="H45" s="43"/>
      <c r="I45" s="43"/>
      <c r="J45" s="43"/>
      <c r="K45" s="43"/>
    </row>
    <row r="46" spans="1:14">
      <c r="A46" s="7" t="s">
        <v>53</v>
      </c>
      <c r="B46" s="33"/>
      <c r="C46" s="33"/>
      <c r="D46" s="44" t="s">
        <v>54</v>
      </c>
      <c r="K46" s="37"/>
    </row>
    <row r="47" spans="1:14">
      <c r="A47" s="7" t="s">
        <v>55</v>
      </c>
      <c r="B47" s="33" t="s">
        <v>56</v>
      </c>
      <c r="C47" s="33"/>
      <c r="D47" s="44" t="s">
        <v>82</v>
      </c>
      <c r="E47" s="45">
        <v>1</v>
      </c>
      <c r="F47" s="46" t="s">
        <v>58</v>
      </c>
      <c r="K47" s="37"/>
    </row>
    <row r="48" spans="1:14">
      <c r="A48" s="7" t="s">
        <v>55</v>
      </c>
      <c r="B48" s="33" t="s">
        <v>56</v>
      </c>
      <c r="C48" s="33"/>
      <c r="D48" s="44" t="s">
        <v>83</v>
      </c>
      <c r="E48" s="45">
        <v>1</v>
      </c>
      <c r="F48" s="46" t="s">
        <v>58</v>
      </c>
      <c r="K48" s="37"/>
    </row>
    <row r="49" spans="1:14">
      <c r="A49" s="7" t="s">
        <v>55</v>
      </c>
      <c r="B49" s="33" t="s">
        <v>56</v>
      </c>
      <c r="C49" s="33"/>
      <c r="D49" s="44" t="s">
        <v>84</v>
      </c>
      <c r="E49" s="45">
        <v>1</v>
      </c>
      <c r="F49" s="46" t="s">
        <v>58</v>
      </c>
      <c r="K49" s="37"/>
    </row>
    <row r="50" spans="1:14">
      <c r="A50" s="7" t="s">
        <v>61</v>
      </c>
      <c r="B50" s="33"/>
      <c r="C50" s="33"/>
      <c r="D50" s="44" t="s">
        <v>62</v>
      </c>
      <c r="E50" s="47" t="s">
        <v>63</v>
      </c>
      <c r="H50" s="48">
        <v>3</v>
      </c>
      <c r="J50" s="49" t="s">
        <v>58</v>
      </c>
      <c r="K50" s="37"/>
    </row>
    <row r="51" spans="1:14" hidden="1">
      <c r="A51" s="7" t="s">
        <v>64</v>
      </c>
    </row>
    <row r="52" spans="1:14" ht="22.5" customHeight="1">
      <c r="A52" s="7">
        <v>9</v>
      </c>
      <c r="B52" s="33" t="s">
        <v>85</v>
      </c>
      <c r="C52" s="33"/>
      <c r="D52" s="36" t="s">
        <v>86</v>
      </c>
      <c r="E52" s="37"/>
      <c r="F52" s="37"/>
      <c r="G52" s="38" t="s">
        <v>14</v>
      </c>
      <c r="H52" s="39">
        <v>3</v>
      </c>
      <c r="I52" s="39"/>
      <c r="J52" s="40"/>
      <c r="K52" s="41">
        <f>IF(AND(H52= "",I52= ""), 0, ROUND(ROUND(J52, 2) * ROUND(IF(I52="",H52,I52),  0), 2))</f>
        <v/>
      </c>
      <c r="L52" s="7"/>
      <c r="N52" s="42">
        <v>0.2</v>
      </c>
    </row>
    <row r="53" spans="1:14" hidden="1">
      <c r="A53" s="7" t="s">
        <v>50</v>
      </c>
    </row>
    <row r="54" spans="1:14" ht="33.75" customHeight="1">
      <c r="A54" s="7" t="s">
        <v>51</v>
      </c>
      <c r="B54" s="43"/>
      <c r="C54" s="43"/>
      <c r="D54" s="43" t="s">
        <v>87</v>
      </c>
      <c r="E54" s="43"/>
      <c r="F54" s="43"/>
      <c r="G54" s="43"/>
      <c r="H54" s="43"/>
      <c r="I54" s="43"/>
      <c r="J54" s="43"/>
      <c r="K54" s="43"/>
    </row>
    <row r="55" spans="1:14">
      <c r="A55" s="7" t="s">
        <v>53</v>
      </c>
      <c r="B55" s="33"/>
      <c r="C55" s="33"/>
      <c r="D55" s="44" t="s">
        <v>54</v>
      </c>
      <c r="K55" s="37"/>
    </row>
    <row r="56" spans="1:14">
      <c r="A56" s="7" t="s">
        <v>55</v>
      </c>
      <c r="B56" s="33" t="s">
        <v>56</v>
      </c>
      <c r="C56" s="33"/>
      <c r="D56" s="44" t="s">
        <v>88</v>
      </c>
      <c r="E56" s="45">
        <v>1</v>
      </c>
      <c r="F56" s="46" t="s">
        <v>58</v>
      </c>
      <c r="K56" s="37"/>
    </row>
    <row r="57" spans="1:14">
      <c r="A57" s="7" t="s">
        <v>55</v>
      </c>
      <c r="B57" s="33" t="s">
        <v>56</v>
      </c>
      <c r="C57" s="33"/>
      <c r="D57" s="44" t="s">
        <v>89</v>
      </c>
      <c r="E57" s="45">
        <v>1</v>
      </c>
      <c r="F57" s="46" t="s">
        <v>58</v>
      </c>
      <c r="K57" s="37"/>
    </row>
    <row r="58" spans="1:14">
      <c r="A58" s="7" t="s">
        <v>55</v>
      </c>
      <c r="B58" s="33" t="s">
        <v>56</v>
      </c>
      <c r="C58" s="33"/>
      <c r="D58" s="44" t="s">
        <v>90</v>
      </c>
      <c r="E58" s="45">
        <v>1</v>
      </c>
      <c r="F58" s="46" t="s">
        <v>58</v>
      </c>
      <c r="K58" s="37"/>
    </row>
    <row r="59" spans="1:14">
      <c r="A59" s="7" t="s">
        <v>61</v>
      </c>
      <c r="B59" s="33"/>
      <c r="C59" s="33"/>
      <c r="D59" s="44" t="s">
        <v>62</v>
      </c>
      <c r="E59" s="47" t="s">
        <v>63</v>
      </c>
      <c r="H59" s="48">
        <v>3</v>
      </c>
      <c r="J59" s="49" t="s">
        <v>58</v>
      </c>
      <c r="K59" s="37"/>
    </row>
    <row r="60" spans="1:14" hidden="1">
      <c r="A60" s="7" t="s">
        <v>64</v>
      </c>
    </row>
    <row r="61" spans="1:14" ht="22.5" customHeight="1">
      <c r="A61" s="7">
        <v>9</v>
      </c>
      <c r="B61" s="33" t="s">
        <v>91</v>
      </c>
      <c r="C61" s="33"/>
      <c r="D61" s="36" t="s">
        <v>92</v>
      </c>
      <c r="E61" s="37"/>
      <c r="F61" s="37"/>
      <c r="G61" s="38" t="s">
        <v>14</v>
      </c>
      <c r="H61" s="39">
        <v>5</v>
      </c>
      <c r="I61" s="39"/>
      <c r="J61" s="40"/>
      <c r="K61" s="41">
        <f>IF(AND(H61= "",I61= ""), 0, ROUND(ROUND(J61, 2) * ROUND(IF(I61="",H61,I61),  0), 2))</f>
        <v/>
      </c>
      <c r="L61" s="7"/>
      <c r="N61" s="42">
        <v>0.2</v>
      </c>
    </row>
    <row r="62" spans="1:14" hidden="1">
      <c r="A62" s="7" t="s">
        <v>50</v>
      </c>
    </row>
    <row r="63" spans="1:14" ht="33.75" customHeight="1">
      <c r="A63" s="7" t="s">
        <v>51</v>
      </c>
      <c r="B63" s="43"/>
      <c r="C63" s="43"/>
      <c r="D63" s="43" t="s">
        <v>93</v>
      </c>
      <c r="E63" s="43"/>
      <c r="F63" s="43"/>
      <c r="G63" s="43"/>
      <c r="H63" s="43"/>
      <c r="I63" s="43"/>
      <c r="J63" s="43"/>
      <c r="K63" s="43"/>
    </row>
    <row r="64" spans="1:14">
      <c r="A64" s="7" t="s">
        <v>53</v>
      </c>
      <c r="B64" s="33"/>
      <c r="C64" s="33"/>
      <c r="D64" s="44" t="s">
        <v>54</v>
      </c>
      <c r="K64" s="37"/>
    </row>
    <row r="65" spans="1:14">
      <c r="A65" s="7" t="s">
        <v>55</v>
      </c>
      <c r="B65" s="33" t="s">
        <v>56</v>
      </c>
      <c r="C65" s="33"/>
      <c r="D65" s="44" t="s">
        <v>94</v>
      </c>
      <c r="E65" s="45">
        <v>1</v>
      </c>
      <c r="F65" s="46" t="s">
        <v>58</v>
      </c>
      <c r="K65" s="37"/>
    </row>
    <row r="66" spans="1:14">
      <c r="A66" s="7" t="s">
        <v>55</v>
      </c>
      <c r="B66" s="33" t="s">
        <v>56</v>
      </c>
      <c r="C66" s="33"/>
      <c r="D66" s="44" t="s">
        <v>95</v>
      </c>
      <c r="E66" s="45">
        <v>1</v>
      </c>
      <c r="F66" s="46" t="s">
        <v>58</v>
      </c>
      <c r="K66" s="37"/>
    </row>
    <row r="67" spans="1:14">
      <c r="A67" s="7" t="s">
        <v>55</v>
      </c>
      <c r="B67" s="33" t="s">
        <v>56</v>
      </c>
      <c r="C67" s="33"/>
      <c r="D67" s="44" t="s">
        <v>96</v>
      </c>
      <c r="E67" s="45">
        <v>1</v>
      </c>
      <c r="F67" s="46" t="s">
        <v>58</v>
      </c>
      <c r="K67" s="37"/>
    </row>
    <row r="68" spans="1:14">
      <c r="A68" s="7" t="s">
        <v>55</v>
      </c>
      <c r="B68" s="33" t="s">
        <v>56</v>
      </c>
      <c r="C68" s="33"/>
      <c r="D68" s="44" t="s">
        <v>97</v>
      </c>
      <c r="E68" s="45">
        <v>1</v>
      </c>
      <c r="F68" s="46" t="s">
        <v>58</v>
      </c>
      <c r="K68" s="37"/>
    </row>
    <row r="69" spans="1:14">
      <c r="A69" s="7" t="s">
        <v>55</v>
      </c>
      <c r="B69" s="33" t="s">
        <v>56</v>
      </c>
      <c r="C69" s="33"/>
      <c r="D69" s="44" t="s">
        <v>98</v>
      </c>
      <c r="E69" s="45">
        <v>1</v>
      </c>
      <c r="F69" s="46" t="s">
        <v>58</v>
      </c>
      <c r="K69" s="37"/>
    </row>
    <row r="70" spans="1:14">
      <c r="A70" s="7" t="s">
        <v>61</v>
      </c>
      <c r="B70" s="33"/>
      <c r="C70" s="33"/>
      <c r="D70" s="44" t="s">
        <v>62</v>
      </c>
      <c r="E70" s="47" t="s">
        <v>63</v>
      </c>
      <c r="H70" s="48">
        <v>5</v>
      </c>
      <c r="J70" s="49" t="s">
        <v>58</v>
      </c>
      <c r="K70" s="37"/>
    </row>
    <row r="71" spans="1:14" hidden="1">
      <c r="A71" s="7" t="s">
        <v>64</v>
      </c>
    </row>
    <row r="72" spans="1:14" ht="22.5" customHeight="1">
      <c r="A72" s="7">
        <v>9</v>
      </c>
      <c r="B72" s="33" t="s">
        <v>99</v>
      </c>
      <c r="C72" s="33"/>
      <c r="D72" s="36" t="s">
        <v>100</v>
      </c>
      <c r="E72" s="37"/>
      <c r="F72" s="37"/>
      <c r="G72" s="38" t="s">
        <v>14</v>
      </c>
      <c r="H72" s="39">
        <v>10</v>
      </c>
      <c r="I72" s="39"/>
      <c r="J72" s="40"/>
      <c r="K72" s="41">
        <f>IF(AND(H72= "",I72= ""), 0, ROUND(ROUND(J72, 2) * ROUND(IF(I72="",H72,I72),  0), 2))</f>
        <v/>
      </c>
      <c r="L72" s="7"/>
      <c r="N72" s="42">
        <v>0.2</v>
      </c>
    </row>
    <row r="73" spans="1:14" hidden="1">
      <c r="A73" s="7" t="s">
        <v>50</v>
      </c>
    </row>
    <row r="74" spans="1:14" ht="45" customHeight="1">
      <c r="A74" s="7" t="s">
        <v>51</v>
      </c>
      <c r="B74" s="43"/>
      <c r="C74" s="43"/>
      <c r="D74" s="43" t="s">
        <v>101</v>
      </c>
      <c r="E74" s="43"/>
      <c r="F74" s="43"/>
      <c r="G74" s="43"/>
      <c r="H74" s="43"/>
      <c r="I74" s="43"/>
      <c r="J74" s="43"/>
      <c r="K74" s="43"/>
    </row>
    <row r="75" spans="1:14">
      <c r="A75" s="7" t="s">
        <v>53</v>
      </c>
      <c r="B75" s="33"/>
      <c r="C75" s="33"/>
      <c r="D75" s="44" t="s">
        <v>54</v>
      </c>
      <c r="K75" s="37"/>
    </row>
    <row r="76" spans="1:14">
      <c r="A76" s="7" t="s">
        <v>55</v>
      </c>
      <c r="B76" s="33" t="s">
        <v>56</v>
      </c>
      <c r="C76" s="33"/>
      <c r="D76" s="44" t="s">
        <v>102</v>
      </c>
      <c r="E76" s="45">
        <v>1</v>
      </c>
      <c r="F76" s="46" t="s">
        <v>58</v>
      </c>
      <c r="K76" s="37"/>
    </row>
    <row r="77" spans="1:14">
      <c r="A77" s="7" t="s">
        <v>55</v>
      </c>
      <c r="B77" s="33" t="s">
        <v>56</v>
      </c>
      <c r="C77" s="33"/>
      <c r="D77" s="44" t="s">
        <v>103</v>
      </c>
      <c r="E77" s="45">
        <v>1</v>
      </c>
      <c r="F77" s="46" t="s">
        <v>58</v>
      </c>
      <c r="K77" s="37"/>
    </row>
    <row r="78" spans="1:14">
      <c r="A78" s="7" t="s">
        <v>55</v>
      </c>
      <c r="B78" s="33" t="s">
        <v>56</v>
      </c>
      <c r="C78" s="33"/>
      <c r="D78" s="44" t="s">
        <v>104</v>
      </c>
      <c r="E78" s="45">
        <v>1</v>
      </c>
      <c r="F78" s="46" t="s">
        <v>58</v>
      </c>
      <c r="K78" s="37"/>
    </row>
    <row r="79" spans="1:14">
      <c r="A79" s="7" t="s">
        <v>55</v>
      </c>
      <c r="B79" s="33" t="s">
        <v>56</v>
      </c>
      <c r="C79" s="33"/>
      <c r="D79" s="44" t="s">
        <v>105</v>
      </c>
      <c r="E79" s="45">
        <v>1</v>
      </c>
      <c r="F79" s="46" t="s">
        <v>58</v>
      </c>
      <c r="K79" s="37"/>
    </row>
    <row r="80" spans="1:14">
      <c r="A80" s="7" t="s">
        <v>55</v>
      </c>
      <c r="B80" s="33" t="s">
        <v>56</v>
      </c>
      <c r="C80" s="33"/>
      <c r="D80" s="44" t="s">
        <v>106</v>
      </c>
      <c r="E80" s="45">
        <v>1</v>
      </c>
      <c r="F80" s="46" t="s">
        <v>58</v>
      </c>
      <c r="K80" s="37"/>
    </row>
    <row r="81" spans="1:14">
      <c r="A81" s="7" t="s">
        <v>55</v>
      </c>
      <c r="B81" s="33" t="s">
        <v>56</v>
      </c>
      <c r="C81" s="33"/>
      <c r="D81" s="44" t="s">
        <v>107</v>
      </c>
      <c r="E81" s="45">
        <v>1</v>
      </c>
      <c r="F81" s="46" t="s">
        <v>58</v>
      </c>
      <c r="K81" s="37"/>
    </row>
    <row r="82" spans="1:14">
      <c r="A82" s="7" t="s">
        <v>55</v>
      </c>
      <c r="B82" s="33" t="s">
        <v>56</v>
      </c>
      <c r="C82" s="33"/>
      <c r="D82" s="44" t="s">
        <v>108</v>
      </c>
      <c r="E82" s="45">
        <v>1</v>
      </c>
      <c r="F82" s="46" t="s">
        <v>58</v>
      </c>
      <c r="K82" s="37"/>
    </row>
    <row r="83" spans="1:14">
      <c r="A83" s="7" t="s">
        <v>55</v>
      </c>
      <c r="B83" s="33" t="s">
        <v>56</v>
      </c>
      <c r="C83" s="33"/>
      <c r="D83" s="44" t="s">
        <v>109</v>
      </c>
      <c r="E83" s="45">
        <v>1</v>
      </c>
      <c r="F83" s="46" t="s">
        <v>58</v>
      </c>
      <c r="K83" s="37"/>
    </row>
    <row r="84" spans="1:14">
      <c r="A84" s="7" t="s">
        <v>55</v>
      </c>
      <c r="B84" s="33" t="s">
        <v>56</v>
      </c>
      <c r="C84" s="33"/>
      <c r="D84" s="44" t="s">
        <v>110</v>
      </c>
      <c r="E84" s="45">
        <v>1</v>
      </c>
      <c r="F84" s="46" t="s">
        <v>58</v>
      </c>
      <c r="K84" s="37"/>
    </row>
    <row r="85" spans="1:14">
      <c r="A85" s="7" t="s">
        <v>55</v>
      </c>
      <c r="B85" s="33" t="s">
        <v>56</v>
      </c>
      <c r="C85" s="33"/>
      <c r="D85" s="44" t="s">
        <v>111</v>
      </c>
      <c r="E85" s="45">
        <v>1</v>
      </c>
      <c r="F85" s="46" t="s">
        <v>58</v>
      </c>
      <c r="K85" s="37"/>
    </row>
    <row r="86" spans="1:14">
      <c r="A86" s="7" t="s">
        <v>61</v>
      </c>
      <c r="B86" s="33"/>
      <c r="C86" s="33"/>
      <c r="D86" s="44" t="s">
        <v>62</v>
      </c>
      <c r="E86" s="47" t="s">
        <v>63</v>
      </c>
      <c r="H86" s="48">
        <v>10</v>
      </c>
      <c r="J86" s="49" t="s">
        <v>58</v>
      </c>
      <c r="K86" s="37"/>
    </row>
    <row r="87" spans="1:14" hidden="1">
      <c r="A87" s="7" t="s">
        <v>64</v>
      </c>
    </row>
    <row r="88" spans="1:14" ht="22.5" customHeight="1">
      <c r="A88" s="7">
        <v>9</v>
      </c>
      <c r="B88" s="33" t="s">
        <v>112</v>
      </c>
      <c r="C88" s="33"/>
      <c r="D88" s="36" t="s">
        <v>113</v>
      </c>
      <c r="E88" s="37"/>
      <c r="F88" s="37"/>
      <c r="G88" s="38" t="s">
        <v>14</v>
      </c>
      <c r="H88" s="39">
        <v>8</v>
      </c>
      <c r="I88" s="39"/>
      <c r="J88" s="40"/>
      <c r="K88" s="41">
        <f>IF(AND(H88= "",I88= ""), 0, ROUND(ROUND(J88, 2) * ROUND(IF(I88="",H88,I88),  0), 2))</f>
        <v/>
      </c>
      <c r="L88" s="7"/>
      <c r="N88" s="42">
        <v>0.2</v>
      </c>
    </row>
    <row r="89" spans="1:14" hidden="1">
      <c r="A89" s="7" t="s">
        <v>50</v>
      </c>
    </row>
    <row r="90" spans="1:14" ht="33.75" customHeight="1">
      <c r="A90" s="7" t="s">
        <v>51</v>
      </c>
      <c r="B90" s="43"/>
      <c r="C90" s="43"/>
      <c r="D90" s="43" t="s">
        <v>114</v>
      </c>
      <c r="E90" s="43"/>
      <c r="F90" s="43"/>
      <c r="G90" s="43"/>
      <c r="H90" s="43"/>
      <c r="I90" s="43"/>
      <c r="J90" s="43"/>
      <c r="K90" s="43"/>
    </row>
    <row r="91" spans="1:14">
      <c r="A91" s="7" t="s">
        <v>53</v>
      </c>
      <c r="B91" s="33"/>
      <c r="C91" s="33"/>
      <c r="D91" s="44" t="s">
        <v>54</v>
      </c>
      <c r="K91" s="37"/>
    </row>
    <row r="92" spans="1:14">
      <c r="A92" s="7" t="s">
        <v>55</v>
      </c>
      <c r="B92" s="33" t="s">
        <v>56</v>
      </c>
      <c r="C92" s="33"/>
      <c r="D92" s="44" t="s">
        <v>115</v>
      </c>
      <c r="E92" s="45">
        <v>1</v>
      </c>
      <c r="F92" s="46" t="s">
        <v>58</v>
      </c>
      <c r="K92" s="37"/>
    </row>
    <row r="93" spans="1:14">
      <c r="A93" s="7" t="s">
        <v>55</v>
      </c>
      <c r="B93" s="33" t="s">
        <v>56</v>
      </c>
      <c r="C93" s="33"/>
      <c r="D93" s="44" t="s">
        <v>116</v>
      </c>
      <c r="E93" s="45">
        <v>1</v>
      </c>
      <c r="F93" s="46" t="s">
        <v>58</v>
      </c>
      <c r="K93" s="37"/>
    </row>
    <row r="94" spans="1:14">
      <c r="A94" s="7" t="s">
        <v>55</v>
      </c>
      <c r="B94" s="33" t="s">
        <v>56</v>
      </c>
      <c r="C94" s="33"/>
      <c r="D94" s="44" t="s">
        <v>117</v>
      </c>
      <c r="E94" s="45">
        <v>1</v>
      </c>
      <c r="F94" s="46" t="s">
        <v>58</v>
      </c>
      <c r="K94" s="37"/>
    </row>
    <row r="95" spans="1:14">
      <c r="A95" s="7" t="s">
        <v>55</v>
      </c>
      <c r="B95" s="33" t="s">
        <v>56</v>
      </c>
      <c r="C95" s="33"/>
      <c r="D95" s="44" t="s">
        <v>118</v>
      </c>
      <c r="E95" s="45">
        <v>1</v>
      </c>
      <c r="F95" s="46" t="s">
        <v>58</v>
      </c>
      <c r="K95" s="37"/>
    </row>
    <row r="96" spans="1:14">
      <c r="A96" s="7" t="s">
        <v>55</v>
      </c>
      <c r="B96" s="33" t="s">
        <v>56</v>
      </c>
      <c r="C96" s="33"/>
      <c r="D96" s="44" t="s">
        <v>119</v>
      </c>
      <c r="E96" s="45">
        <v>1</v>
      </c>
      <c r="F96" s="46" t="s">
        <v>58</v>
      </c>
      <c r="K96" s="37"/>
    </row>
    <row r="97" spans="1:14">
      <c r="A97" s="7" t="s">
        <v>55</v>
      </c>
      <c r="B97" s="33" t="s">
        <v>56</v>
      </c>
      <c r="C97" s="33"/>
      <c r="D97" s="44" t="s">
        <v>120</v>
      </c>
      <c r="E97" s="45">
        <v>1</v>
      </c>
      <c r="F97" s="46" t="s">
        <v>58</v>
      </c>
      <c r="K97" s="37"/>
    </row>
    <row r="98" spans="1:14">
      <c r="A98" s="7" t="s">
        <v>55</v>
      </c>
      <c r="B98" s="33" t="s">
        <v>56</v>
      </c>
      <c r="C98" s="33"/>
      <c r="D98" s="44" t="s">
        <v>121</v>
      </c>
      <c r="E98" s="45">
        <v>1</v>
      </c>
      <c r="F98" s="46" t="s">
        <v>58</v>
      </c>
      <c r="K98" s="37"/>
    </row>
    <row r="99" spans="1:14">
      <c r="A99" s="7" t="s">
        <v>55</v>
      </c>
      <c r="B99" s="33" t="s">
        <v>56</v>
      </c>
      <c r="C99" s="33"/>
      <c r="D99" s="44" t="s">
        <v>122</v>
      </c>
      <c r="E99" s="45">
        <v>1</v>
      </c>
      <c r="F99" s="46" t="s">
        <v>58</v>
      </c>
      <c r="K99" s="37"/>
    </row>
    <row r="100" spans="1:14">
      <c r="A100" s="7" t="s">
        <v>61</v>
      </c>
      <c r="B100" s="33"/>
      <c r="C100" s="33"/>
      <c r="D100" s="44" t="s">
        <v>62</v>
      </c>
      <c r="E100" s="47" t="s">
        <v>63</v>
      </c>
      <c r="H100" s="48">
        <v>8</v>
      </c>
      <c r="J100" s="49" t="s">
        <v>58</v>
      </c>
      <c r="K100" s="37"/>
    </row>
    <row r="101" spans="1:14" hidden="1">
      <c r="A101" s="7" t="s">
        <v>64</v>
      </c>
    </row>
    <row r="102" spans="1:14">
      <c r="A102" s="7">
        <v>9</v>
      </c>
      <c r="B102" s="33" t="s">
        <v>123</v>
      </c>
      <c r="C102" s="33"/>
      <c r="D102" s="36" t="s">
        <v>124</v>
      </c>
      <c r="E102" s="37"/>
      <c r="F102" s="37"/>
      <c r="G102" s="38" t="s">
        <v>14</v>
      </c>
      <c r="H102" s="39">
        <v>1</v>
      </c>
      <c r="I102" s="39"/>
      <c r="J102" s="40"/>
      <c r="K102" s="41">
        <f>IF(AND(H102= "",I102= ""), 0, ROUND(ROUND(J102, 2) * ROUND(IF(I102="",H102,I102),  0), 2))</f>
        <v/>
      </c>
      <c r="L102" s="7"/>
      <c r="N102" s="42">
        <v>0.2</v>
      </c>
    </row>
    <row r="103" spans="1:14" hidden="1">
      <c r="A103" s="7" t="s">
        <v>50</v>
      </c>
    </row>
    <row r="104" spans="1:14" ht="33.75" customHeight="1">
      <c r="A104" s="7" t="s">
        <v>51</v>
      </c>
      <c r="B104" s="43"/>
      <c r="C104" s="43"/>
      <c r="D104" s="43" t="s">
        <v>125</v>
      </c>
      <c r="E104" s="43"/>
      <c r="F104" s="43"/>
      <c r="G104" s="43"/>
      <c r="H104" s="43"/>
      <c r="I104" s="43"/>
      <c r="J104" s="43"/>
      <c r="K104" s="43"/>
    </row>
    <row r="105" spans="1:14">
      <c r="A105" s="7" t="s">
        <v>53</v>
      </c>
      <c r="B105" s="33"/>
      <c r="C105" s="33"/>
      <c r="D105" s="44" t="s">
        <v>54</v>
      </c>
      <c r="K105" s="37"/>
    </row>
    <row r="106" spans="1:14">
      <c r="A106" s="7" t="s">
        <v>55</v>
      </c>
      <c r="B106" s="33" t="s">
        <v>56</v>
      </c>
      <c r="C106" s="33"/>
      <c r="D106" s="44" t="s">
        <v>126</v>
      </c>
      <c r="E106" s="45">
        <v>1</v>
      </c>
      <c r="F106" s="46" t="s">
        <v>58</v>
      </c>
      <c r="K106" s="37"/>
    </row>
    <row r="107" spans="1:14">
      <c r="A107" s="7" t="s">
        <v>61</v>
      </c>
      <c r="B107" s="33"/>
      <c r="C107" s="33"/>
      <c r="D107" s="44" t="s">
        <v>62</v>
      </c>
      <c r="E107" s="47" t="s">
        <v>63</v>
      </c>
      <c r="H107" s="48">
        <v>1</v>
      </c>
      <c r="J107" s="49" t="s">
        <v>58</v>
      </c>
      <c r="K107" s="37"/>
    </row>
    <row r="108" spans="1:14" hidden="1">
      <c r="A108" s="7" t="s">
        <v>64</v>
      </c>
    </row>
    <row r="109" spans="1:14" hidden="1">
      <c r="A109" s="7" t="s">
        <v>127</v>
      </c>
    </row>
    <row r="110" spans="1:14">
      <c r="A110" s="7">
        <v>8</v>
      </c>
      <c r="B110" s="33" t="s">
        <v>128</v>
      </c>
      <c r="C110" s="33"/>
      <c r="D110" s="34" t="s">
        <v>129</v>
      </c>
      <c r="E110" s="34"/>
      <c r="F110" s="34"/>
      <c r="K110" s="35"/>
      <c r="L110" s="7"/>
    </row>
    <row r="111" spans="1:14" hidden="1">
      <c r="A111" s="7" t="s">
        <v>47</v>
      </c>
    </row>
    <row r="112" spans="1:14">
      <c r="A112" s="7">
        <v>9</v>
      </c>
      <c r="B112" s="33" t="s">
        <v>130</v>
      </c>
      <c r="C112" s="33"/>
      <c r="D112" s="36" t="s">
        <v>131</v>
      </c>
      <c r="E112" s="37"/>
      <c r="F112" s="37"/>
      <c r="G112" s="38" t="s">
        <v>14</v>
      </c>
      <c r="H112" s="39">
        <v>2</v>
      </c>
      <c r="I112" s="39"/>
      <c r="J112" s="40"/>
      <c r="K112" s="41">
        <f>IF(AND(H112= "",I112= ""), 0, ROUND(ROUND(J112, 2) * ROUND(IF(I112="",H112,I112),  0), 2))</f>
        <v/>
      </c>
      <c r="L112" s="7"/>
      <c r="N112" s="42">
        <v>0.2</v>
      </c>
    </row>
    <row r="113" spans="1:14" hidden="1">
      <c r="A113" s="7" t="s">
        <v>50</v>
      </c>
    </row>
    <row r="114" spans="1:14" ht="33.75" customHeight="1">
      <c r="A114" s="7" t="s">
        <v>51</v>
      </c>
      <c r="B114" s="43"/>
      <c r="C114" s="43"/>
      <c r="D114" s="43" t="s">
        <v>132</v>
      </c>
      <c r="E114" s="43"/>
      <c r="F114" s="43"/>
      <c r="G114" s="43"/>
      <c r="H114" s="43"/>
      <c r="I114" s="43"/>
      <c r="J114" s="43"/>
      <c r="K114" s="43"/>
    </row>
    <row r="115" spans="1:14">
      <c r="A115" s="7" t="s">
        <v>53</v>
      </c>
      <c r="B115" s="33"/>
      <c r="C115" s="33"/>
      <c r="D115" s="44" t="s">
        <v>54</v>
      </c>
      <c r="K115" s="37"/>
    </row>
    <row r="116" spans="1:14">
      <c r="A116" s="7" t="s">
        <v>55</v>
      </c>
      <c r="B116" s="33" t="s">
        <v>56</v>
      </c>
      <c r="C116" s="33"/>
      <c r="D116" s="44" t="s">
        <v>133</v>
      </c>
      <c r="E116" s="45">
        <v>1</v>
      </c>
      <c r="F116" s="46" t="s">
        <v>58</v>
      </c>
      <c r="K116" s="37"/>
    </row>
    <row r="117" spans="1:14">
      <c r="A117" s="7" t="s">
        <v>55</v>
      </c>
      <c r="B117" s="33" t="s">
        <v>56</v>
      </c>
      <c r="C117" s="33"/>
      <c r="D117" s="44" t="s">
        <v>134</v>
      </c>
      <c r="E117" s="45">
        <v>1</v>
      </c>
      <c r="F117" s="46" t="s">
        <v>58</v>
      </c>
      <c r="K117" s="37"/>
    </row>
    <row r="118" spans="1:14">
      <c r="A118" s="7" t="s">
        <v>61</v>
      </c>
      <c r="B118" s="33"/>
      <c r="C118" s="33"/>
      <c r="D118" s="44" t="s">
        <v>62</v>
      </c>
      <c r="E118" s="47" t="s">
        <v>63</v>
      </c>
      <c r="H118" s="48">
        <v>2</v>
      </c>
      <c r="J118" s="49" t="s">
        <v>58</v>
      </c>
      <c r="K118" s="37"/>
    </row>
    <row r="119" spans="1:14" hidden="1">
      <c r="A119" s="7" t="s">
        <v>64</v>
      </c>
    </row>
    <row r="120" spans="1:14">
      <c r="A120" s="7">
        <v>9</v>
      </c>
      <c r="B120" s="33" t="s">
        <v>135</v>
      </c>
      <c r="C120" s="33"/>
      <c r="D120" s="36" t="s">
        <v>136</v>
      </c>
      <c r="E120" s="37"/>
      <c r="F120" s="37"/>
      <c r="G120" s="38" t="s">
        <v>14</v>
      </c>
      <c r="H120" s="39">
        <v>1</v>
      </c>
      <c r="I120" s="39"/>
      <c r="J120" s="40"/>
      <c r="K120" s="41">
        <f>IF(AND(H120= "",I120= ""), 0, ROUND(ROUND(J120, 2) * ROUND(IF(I120="",H120,I120),  0), 2))</f>
        <v/>
      </c>
      <c r="L120" s="7"/>
      <c r="N120" s="42">
        <v>0.2</v>
      </c>
    </row>
    <row r="121" spans="1:14" hidden="1">
      <c r="A121" s="7" t="s">
        <v>50</v>
      </c>
    </row>
    <row r="122" spans="1:14" ht="33.75" customHeight="1">
      <c r="A122" s="7" t="s">
        <v>51</v>
      </c>
      <c r="B122" s="43"/>
      <c r="C122" s="43"/>
      <c r="D122" s="43" t="s">
        <v>137</v>
      </c>
      <c r="E122" s="43"/>
      <c r="F122" s="43"/>
      <c r="G122" s="43"/>
      <c r="H122" s="43"/>
      <c r="I122" s="43"/>
      <c r="J122" s="43"/>
      <c r="K122" s="43"/>
    </row>
    <row r="123" spans="1:14">
      <c r="A123" s="7" t="s">
        <v>53</v>
      </c>
      <c r="B123" s="33"/>
      <c r="C123" s="33"/>
      <c r="D123" s="44" t="s">
        <v>54</v>
      </c>
      <c r="K123" s="37"/>
    </row>
    <row r="124" spans="1:14">
      <c r="A124" s="7" t="s">
        <v>55</v>
      </c>
      <c r="B124" s="33" t="s">
        <v>56</v>
      </c>
      <c r="C124" s="33"/>
      <c r="D124" s="44" t="s">
        <v>138</v>
      </c>
      <c r="E124" s="45">
        <v>1</v>
      </c>
      <c r="F124" s="46" t="s">
        <v>58</v>
      </c>
      <c r="K124" s="37"/>
    </row>
    <row r="125" spans="1:14">
      <c r="A125" s="7" t="s">
        <v>61</v>
      </c>
      <c r="B125" s="33"/>
      <c r="C125" s="33"/>
      <c r="D125" s="44" t="s">
        <v>62</v>
      </c>
      <c r="E125" s="47" t="s">
        <v>63</v>
      </c>
      <c r="H125" s="48">
        <v>1</v>
      </c>
      <c r="J125" s="49" t="s">
        <v>58</v>
      </c>
      <c r="K125" s="37"/>
    </row>
    <row r="126" spans="1:14" hidden="1">
      <c r="A126" s="7" t="s">
        <v>64</v>
      </c>
    </row>
    <row r="127" spans="1:14" hidden="1">
      <c r="A127" s="7" t="s">
        <v>127</v>
      </c>
    </row>
    <row r="128" spans="1:14">
      <c r="A128" s="7">
        <v>8</v>
      </c>
      <c r="B128" s="33" t="s">
        <v>139</v>
      </c>
      <c r="C128" s="33"/>
      <c r="D128" s="34" t="s">
        <v>140</v>
      </c>
      <c r="E128" s="34"/>
      <c r="F128" s="34"/>
      <c r="K128" s="35"/>
      <c r="L128" s="7"/>
    </row>
    <row r="129" spans="1:14" hidden="1">
      <c r="A129" s="7" t="s">
        <v>47</v>
      </c>
    </row>
    <row r="130" spans="1:14">
      <c r="A130" s="7">
        <v>9</v>
      </c>
      <c r="B130" s="33" t="s">
        <v>141</v>
      </c>
      <c r="C130" s="33"/>
      <c r="D130" s="36" t="s">
        <v>142</v>
      </c>
      <c r="E130" s="37"/>
      <c r="F130" s="37"/>
      <c r="G130" s="38" t="s">
        <v>14</v>
      </c>
      <c r="H130" s="39">
        <v>1</v>
      </c>
      <c r="I130" s="39"/>
      <c r="J130" s="40"/>
      <c r="K130" s="41">
        <f>IF(AND(H130= "",I130= ""), 0, ROUND(ROUND(J130, 2) * ROUND(IF(I130="",H130,I130),  0), 2))</f>
        <v/>
      </c>
      <c r="L130" s="7"/>
      <c r="N130" s="42">
        <v>0.2</v>
      </c>
    </row>
    <row r="131" spans="1:14" hidden="1">
      <c r="A131" s="7" t="s">
        <v>50</v>
      </c>
    </row>
    <row r="132" spans="1:14" ht="33.75" customHeight="1">
      <c r="A132" s="7" t="s">
        <v>51</v>
      </c>
      <c r="B132" s="43"/>
      <c r="C132" s="43"/>
      <c r="D132" s="43" t="s">
        <v>143</v>
      </c>
      <c r="E132" s="43"/>
      <c r="F132" s="43"/>
      <c r="G132" s="43"/>
      <c r="H132" s="43"/>
      <c r="I132" s="43"/>
      <c r="J132" s="43"/>
      <c r="K132" s="43"/>
    </row>
    <row r="133" spans="1:14">
      <c r="A133" s="7" t="s">
        <v>53</v>
      </c>
      <c r="B133" s="33"/>
      <c r="C133" s="33"/>
      <c r="D133" s="44" t="s">
        <v>54</v>
      </c>
      <c r="K133" s="37"/>
    </row>
    <row r="134" spans="1:14">
      <c r="A134" s="7" t="s">
        <v>55</v>
      </c>
      <c r="B134" s="33" t="s">
        <v>56</v>
      </c>
      <c r="C134" s="33"/>
      <c r="D134" s="44" t="s">
        <v>144</v>
      </c>
      <c r="E134" s="45">
        <v>1</v>
      </c>
      <c r="F134" s="46" t="s">
        <v>58</v>
      </c>
      <c r="K134" s="37"/>
    </row>
    <row r="135" spans="1:14">
      <c r="A135" s="7" t="s">
        <v>61</v>
      </c>
      <c r="B135" s="33"/>
      <c r="C135" s="33"/>
      <c r="D135" s="44" t="s">
        <v>62</v>
      </c>
      <c r="E135" s="47" t="s">
        <v>63</v>
      </c>
      <c r="H135" s="48">
        <v>1</v>
      </c>
      <c r="J135" s="49" t="s">
        <v>58</v>
      </c>
      <c r="K135" s="37"/>
    </row>
    <row r="136" spans="1:14" hidden="1">
      <c r="A136" s="7" t="s">
        <v>64</v>
      </c>
    </row>
    <row r="137" spans="1:14">
      <c r="A137" s="7">
        <v>9</v>
      </c>
      <c r="B137" s="33" t="s">
        <v>145</v>
      </c>
      <c r="C137" s="33"/>
      <c r="D137" s="36" t="s">
        <v>146</v>
      </c>
      <c r="E137" s="37"/>
      <c r="F137" s="37"/>
      <c r="G137" s="38" t="s">
        <v>14</v>
      </c>
      <c r="H137" s="39">
        <v>1</v>
      </c>
      <c r="I137" s="39"/>
      <c r="J137" s="40"/>
      <c r="K137" s="41">
        <f>IF(AND(H137= "",I137= ""), 0, ROUND(ROUND(J137, 2) * ROUND(IF(I137="",H137,I137),  0), 2))</f>
        <v/>
      </c>
      <c r="L137" s="7"/>
      <c r="N137" s="42">
        <v>0.2</v>
      </c>
    </row>
    <row r="138" spans="1:14" hidden="1">
      <c r="A138" s="7" t="s">
        <v>50</v>
      </c>
    </row>
    <row r="139" spans="1:14" ht="33.75" customHeight="1">
      <c r="A139" s="7" t="s">
        <v>51</v>
      </c>
      <c r="B139" s="43"/>
      <c r="C139" s="43"/>
      <c r="D139" s="43" t="s">
        <v>147</v>
      </c>
      <c r="E139" s="43"/>
      <c r="F139" s="43"/>
      <c r="G139" s="43"/>
      <c r="H139" s="43"/>
      <c r="I139" s="43"/>
      <c r="J139" s="43"/>
      <c r="K139" s="43"/>
    </row>
    <row r="140" spans="1:14">
      <c r="A140" s="7" t="s">
        <v>53</v>
      </c>
      <c r="B140" s="33"/>
      <c r="C140" s="33"/>
      <c r="D140" s="44" t="s">
        <v>54</v>
      </c>
      <c r="K140" s="37"/>
    </row>
    <row r="141" spans="1:14">
      <c r="A141" s="7" t="s">
        <v>55</v>
      </c>
      <c r="B141" s="33" t="s">
        <v>56</v>
      </c>
      <c r="C141" s="33"/>
      <c r="D141" s="44" t="s">
        <v>148</v>
      </c>
      <c r="E141" s="45">
        <v>1</v>
      </c>
      <c r="F141" s="46" t="s">
        <v>58</v>
      </c>
      <c r="K141" s="37"/>
    </row>
    <row r="142" spans="1:14">
      <c r="A142" s="7" t="s">
        <v>61</v>
      </c>
      <c r="B142" s="33"/>
      <c r="C142" s="33"/>
      <c r="D142" s="44" t="s">
        <v>62</v>
      </c>
      <c r="E142" s="47" t="s">
        <v>63</v>
      </c>
      <c r="H142" s="48">
        <v>1</v>
      </c>
      <c r="J142" s="49" t="s">
        <v>58</v>
      </c>
      <c r="K142" s="37"/>
    </row>
    <row r="143" spans="1:14" hidden="1">
      <c r="A143" s="7" t="s">
        <v>64</v>
      </c>
    </row>
    <row r="144" spans="1:14" hidden="1">
      <c r="A144" s="7" t="s">
        <v>127</v>
      </c>
    </row>
    <row r="145" spans="1:14">
      <c r="A145" s="7">
        <v>8</v>
      </c>
      <c r="B145" s="33" t="s">
        <v>149</v>
      </c>
      <c r="C145" s="33"/>
      <c r="D145" s="34" t="s">
        <v>150</v>
      </c>
      <c r="E145" s="34"/>
      <c r="F145" s="34"/>
      <c r="K145" s="35"/>
      <c r="L145" s="7"/>
    </row>
    <row r="146" spans="1:14">
      <c r="A146" s="7">
        <v>9</v>
      </c>
      <c r="B146" s="33" t="s">
        <v>151</v>
      </c>
      <c r="C146" s="33"/>
      <c r="D146" s="36" t="s">
        <v>152</v>
      </c>
      <c r="E146" s="37"/>
      <c r="F146" s="37"/>
      <c r="G146" s="38" t="s">
        <v>153</v>
      </c>
      <c r="H146" s="39">
        <v>9</v>
      </c>
      <c r="I146" s="39"/>
      <c r="J146" s="40"/>
      <c r="K146" s="41">
        <f>IF(AND(H146= "",I146= ""), 0, ROUND(ROUND(J146, 2) * ROUND(IF(I146="",H146,I146),  0), 2))</f>
        <v/>
      </c>
      <c r="L146" s="7"/>
      <c r="N146" s="42">
        <v>0.2</v>
      </c>
    </row>
    <row r="147" spans="1:14" hidden="1">
      <c r="A147" s="7" t="s">
        <v>50</v>
      </c>
    </row>
    <row r="148" spans="1:14" ht="45" customHeight="1">
      <c r="A148" s="7" t="s">
        <v>51</v>
      </c>
      <c r="B148" s="43"/>
      <c r="C148" s="43"/>
      <c r="D148" s="43" t="s">
        <v>154</v>
      </c>
      <c r="E148" s="43"/>
      <c r="F148" s="43"/>
      <c r="G148" s="43"/>
      <c r="H148" s="43"/>
      <c r="I148" s="43"/>
      <c r="J148" s="43"/>
      <c r="K148" s="43"/>
    </row>
    <row r="149" spans="1:14">
      <c r="A149" s="7" t="s">
        <v>53</v>
      </c>
      <c r="B149" s="33"/>
      <c r="C149" s="33"/>
      <c r="D149" s="44" t="s">
        <v>54</v>
      </c>
      <c r="K149" s="37"/>
    </row>
    <row r="150" spans="1:14">
      <c r="A150" s="7" t="s">
        <v>55</v>
      </c>
      <c r="B150" s="33" t="s">
        <v>56</v>
      </c>
      <c r="C150" s="33"/>
      <c r="D150" s="44" t="s">
        <v>82</v>
      </c>
      <c r="E150" s="45">
        <v>1</v>
      </c>
      <c r="F150" s="46" t="s">
        <v>58</v>
      </c>
      <c r="K150" s="37"/>
    </row>
    <row r="151" spans="1:14">
      <c r="A151" s="7" t="s">
        <v>55</v>
      </c>
      <c r="B151" s="33" t="s">
        <v>56</v>
      </c>
      <c r="C151" s="33"/>
      <c r="D151" s="44" t="s">
        <v>84</v>
      </c>
      <c r="E151" s="45">
        <v>1</v>
      </c>
      <c r="F151" s="46" t="s">
        <v>58</v>
      </c>
      <c r="K151" s="37"/>
    </row>
    <row r="152" spans="1:14">
      <c r="A152" s="7" t="s">
        <v>55</v>
      </c>
      <c r="B152" s="33" t="s">
        <v>56</v>
      </c>
      <c r="C152" s="33"/>
      <c r="D152" s="44" t="s">
        <v>73</v>
      </c>
      <c r="E152" s="45">
        <v>1</v>
      </c>
      <c r="F152" s="46" t="s">
        <v>58</v>
      </c>
      <c r="K152" s="37"/>
    </row>
    <row r="153" spans="1:14">
      <c r="A153" s="7" t="s">
        <v>55</v>
      </c>
      <c r="B153" s="33" t="s">
        <v>56</v>
      </c>
      <c r="C153" s="33"/>
      <c r="D153" s="44" t="s">
        <v>78</v>
      </c>
      <c r="E153" s="45">
        <v>1</v>
      </c>
      <c r="F153" s="46" t="s">
        <v>58</v>
      </c>
      <c r="K153" s="37"/>
    </row>
    <row r="154" spans="1:14">
      <c r="A154" s="7" t="s">
        <v>55</v>
      </c>
      <c r="B154" s="33" t="s">
        <v>56</v>
      </c>
      <c r="C154" s="33"/>
      <c r="D154" s="44" t="s">
        <v>89</v>
      </c>
      <c r="E154" s="45">
        <v>1</v>
      </c>
      <c r="F154" s="46" t="s">
        <v>58</v>
      </c>
      <c r="K154" s="37"/>
    </row>
    <row r="155" spans="1:14">
      <c r="A155" s="7" t="s">
        <v>55</v>
      </c>
      <c r="B155" s="33" t="s">
        <v>56</v>
      </c>
      <c r="C155" s="33"/>
      <c r="D155" s="44" t="s">
        <v>103</v>
      </c>
      <c r="E155" s="45">
        <v>1</v>
      </c>
      <c r="F155" s="46" t="s">
        <v>58</v>
      </c>
      <c r="K155" s="37"/>
    </row>
    <row r="156" spans="1:14">
      <c r="A156" s="7" t="s">
        <v>55</v>
      </c>
      <c r="B156" s="33" t="s">
        <v>56</v>
      </c>
      <c r="C156" s="33"/>
      <c r="D156" s="44" t="s">
        <v>104</v>
      </c>
      <c r="E156" s="45">
        <v>1</v>
      </c>
      <c r="F156" s="46" t="s">
        <v>58</v>
      </c>
      <c r="K156" s="37"/>
    </row>
    <row r="157" spans="1:14">
      <c r="A157" s="7" t="s">
        <v>55</v>
      </c>
      <c r="B157" s="33" t="s">
        <v>56</v>
      </c>
      <c r="C157" s="33"/>
      <c r="D157" s="44" t="s">
        <v>133</v>
      </c>
      <c r="E157" s="45">
        <v>1</v>
      </c>
      <c r="F157" s="46" t="s">
        <v>58</v>
      </c>
      <c r="K157" s="37"/>
    </row>
    <row r="158" spans="1:14">
      <c r="A158" s="7" t="s">
        <v>55</v>
      </c>
      <c r="B158" s="33" t="s">
        <v>56</v>
      </c>
      <c r="C158" s="33"/>
      <c r="D158" s="44" t="s">
        <v>134</v>
      </c>
      <c r="E158" s="45">
        <v>1</v>
      </c>
      <c r="F158" s="46" t="s">
        <v>58</v>
      </c>
      <c r="K158" s="37"/>
    </row>
    <row r="159" spans="1:14">
      <c r="A159" s="7" t="s">
        <v>61</v>
      </c>
      <c r="B159" s="33"/>
      <c r="C159" s="33"/>
      <c r="D159" s="44" t="s">
        <v>62</v>
      </c>
      <c r="E159" s="47" t="s">
        <v>63</v>
      </c>
      <c r="H159" s="48">
        <v>9</v>
      </c>
      <c r="J159" s="49" t="s">
        <v>155</v>
      </c>
      <c r="K159" s="37"/>
    </row>
    <row r="160" spans="1:14" hidden="1">
      <c r="A160" s="7" t="s">
        <v>64</v>
      </c>
    </row>
    <row r="161" spans="1:14">
      <c r="A161" s="7">
        <v>9</v>
      </c>
      <c r="B161" s="33" t="s">
        <v>156</v>
      </c>
      <c r="C161" s="33"/>
      <c r="D161" s="36" t="s">
        <v>157</v>
      </c>
      <c r="E161" s="37"/>
      <c r="F161" s="37"/>
      <c r="G161" s="38" t="s">
        <v>153</v>
      </c>
      <c r="H161" s="39">
        <v>6</v>
      </c>
      <c r="I161" s="39"/>
      <c r="J161" s="40"/>
      <c r="K161" s="41">
        <f>IF(AND(H161= "",I161= ""), 0, ROUND(ROUND(J161, 2) * ROUND(IF(I161="",H161,I161),  0), 2))</f>
        <v/>
      </c>
      <c r="L161" s="7"/>
      <c r="N161" s="42">
        <v>0.2</v>
      </c>
    </row>
    <row r="162" spans="1:14" hidden="1">
      <c r="A162" s="7" t="s">
        <v>50</v>
      </c>
    </row>
    <row r="163" spans="1:14" ht="33.75" customHeight="1">
      <c r="A163" s="7" t="s">
        <v>51</v>
      </c>
      <c r="B163" s="43"/>
      <c r="C163" s="43"/>
      <c r="D163" s="43" t="s">
        <v>158</v>
      </c>
      <c r="E163" s="43"/>
      <c r="F163" s="43"/>
      <c r="G163" s="43"/>
      <c r="H163" s="43"/>
      <c r="I163" s="43"/>
      <c r="J163" s="43"/>
      <c r="K163" s="43"/>
    </row>
    <row r="164" spans="1:14">
      <c r="A164" s="7" t="s">
        <v>53</v>
      </c>
      <c r="B164" s="33"/>
      <c r="C164" s="33"/>
      <c r="D164" s="44" t="s">
        <v>54</v>
      </c>
      <c r="K164" s="37"/>
    </row>
    <row r="165" spans="1:14">
      <c r="A165" s="7" t="s">
        <v>55</v>
      </c>
      <c r="B165" s="33" t="s">
        <v>56</v>
      </c>
      <c r="C165" s="33"/>
      <c r="D165" s="44" t="s">
        <v>115</v>
      </c>
      <c r="E165" s="45">
        <v>1</v>
      </c>
      <c r="F165" s="46" t="s">
        <v>58</v>
      </c>
      <c r="K165" s="37"/>
    </row>
    <row r="166" spans="1:14">
      <c r="A166" s="7" t="s">
        <v>55</v>
      </c>
      <c r="B166" s="33" t="s">
        <v>56</v>
      </c>
      <c r="C166" s="33"/>
      <c r="D166" s="44" t="s">
        <v>117</v>
      </c>
      <c r="E166" s="45">
        <v>1</v>
      </c>
      <c r="F166" s="46" t="s">
        <v>58</v>
      </c>
      <c r="K166" s="37"/>
    </row>
    <row r="167" spans="1:14">
      <c r="A167" s="7" t="s">
        <v>55</v>
      </c>
      <c r="B167" s="33" t="s">
        <v>56</v>
      </c>
      <c r="C167" s="33"/>
      <c r="D167" s="44" t="s">
        <v>118</v>
      </c>
      <c r="E167" s="45">
        <v>1</v>
      </c>
      <c r="F167" s="46" t="s">
        <v>58</v>
      </c>
      <c r="K167" s="37"/>
    </row>
    <row r="168" spans="1:14">
      <c r="A168" s="7" t="s">
        <v>55</v>
      </c>
      <c r="B168" s="33" t="s">
        <v>56</v>
      </c>
      <c r="C168" s="33"/>
      <c r="D168" s="44" t="s">
        <v>120</v>
      </c>
      <c r="E168" s="45">
        <v>1</v>
      </c>
      <c r="F168" s="46" t="s">
        <v>58</v>
      </c>
      <c r="K168" s="37"/>
    </row>
    <row r="169" spans="1:14">
      <c r="A169" s="7" t="s">
        <v>55</v>
      </c>
      <c r="B169" s="33" t="s">
        <v>56</v>
      </c>
      <c r="C169" s="33"/>
      <c r="D169" s="44" t="s">
        <v>121</v>
      </c>
      <c r="E169" s="45">
        <v>1</v>
      </c>
      <c r="F169" s="46" t="s">
        <v>58</v>
      </c>
      <c r="K169" s="37"/>
    </row>
    <row r="170" spans="1:14">
      <c r="A170" s="7" t="s">
        <v>55</v>
      </c>
      <c r="B170" s="33" t="s">
        <v>56</v>
      </c>
      <c r="C170" s="33"/>
      <c r="D170" s="44" t="s">
        <v>122</v>
      </c>
      <c r="E170" s="45">
        <v>1</v>
      </c>
      <c r="F170" s="46" t="s">
        <v>58</v>
      </c>
      <c r="K170" s="37"/>
    </row>
    <row r="171" spans="1:14">
      <c r="A171" s="7" t="s">
        <v>61</v>
      </c>
      <c r="B171" s="33"/>
      <c r="C171" s="33"/>
      <c r="D171" s="44" t="s">
        <v>62</v>
      </c>
      <c r="E171" s="47" t="s">
        <v>63</v>
      </c>
      <c r="H171" s="48">
        <v>6</v>
      </c>
      <c r="J171" s="49" t="s">
        <v>155</v>
      </c>
      <c r="K171" s="37"/>
    </row>
    <row r="172" spans="1:14" hidden="1">
      <c r="A172" s="7" t="s">
        <v>64</v>
      </c>
    </row>
    <row r="173" spans="1:14" hidden="1">
      <c r="A173" s="7" t="s">
        <v>127</v>
      </c>
    </row>
    <row r="174" spans="1:14">
      <c r="A174" s="7">
        <v>8</v>
      </c>
      <c r="B174" s="33" t="s">
        <v>159</v>
      </c>
      <c r="C174" s="33"/>
      <c r="D174" s="34" t="s">
        <v>160</v>
      </c>
      <c r="E174" s="34"/>
      <c r="F174" s="34"/>
      <c r="K174" s="35"/>
      <c r="L174" s="7"/>
    </row>
    <row r="175" spans="1:14">
      <c r="A175" s="7">
        <v>9</v>
      </c>
      <c r="B175" s="33" t="s">
        <v>161</v>
      </c>
      <c r="C175" s="33"/>
      <c r="D175" s="36" t="s">
        <v>162</v>
      </c>
      <c r="E175" s="37"/>
      <c r="F175" s="37"/>
      <c r="G175" s="38" t="s">
        <v>13</v>
      </c>
      <c r="H175" s="50">
        <v>80</v>
      </c>
      <c r="I175" s="50"/>
      <c r="J175" s="40"/>
      <c r="K175" s="41">
        <f>IF(AND(H175= "",I175= ""), 0, ROUND(ROUND(J175, 2) * ROUND(IF(I175="",H175,I175),  2), 2))</f>
        <v/>
      </c>
      <c r="L175" s="7"/>
      <c r="N175" s="42">
        <v>0.2</v>
      </c>
    </row>
    <row r="176" spans="1:14" hidden="1">
      <c r="A176" s="7" t="s">
        <v>50</v>
      </c>
    </row>
    <row r="177" spans="1:14" ht="33.75" customHeight="1">
      <c r="A177" s="7" t="s">
        <v>51</v>
      </c>
      <c r="B177" s="43"/>
      <c r="C177" s="43"/>
      <c r="D177" s="43" t="s">
        <v>163</v>
      </c>
      <c r="E177" s="43"/>
      <c r="F177" s="43"/>
      <c r="G177" s="43"/>
      <c r="H177" s="43"/>
      <c r="I177" s="43"/>
      <c r="J177" s="43"/>
      <c r="K177" s="43"/>
    </row>
    <row r="178" spans="1:14">
      <c r="A178" s="7" t="s">
        <v>53</v>
      </c>
      <c r="B178" s="33"/>
      <c r="C178" s="33"/>
      <c r="D178" s="44" t="s">
        <v>54</v>
      </c>
      <c r="K178" s="37"/>
    </row>
    <row r="179" spans="1:14">
      <c r="A179" s="7" t="s">
        <v>55</v>
      </c>
      <c r="B179" s="33" t="s">
        <v>56</v>
      </c>
      <c r="C179" s="33"/>
      <c r="D179" s="44" t="s">
        <v>164</v>
      </c>
      <c r="E179" s="51">
        <v>70.3</v>
      </c>
      <c r="F179" s="52" t="s">
        <v>165</v>
      </c>
      <c r="K179" s="37"/>
    </row>
    <row r="180" spans="1:14">
      <c r="A180" s="7" t="s">
        <v>55</v>
      </c>
      <c r="B180" s="33" t="s">
        <v>56</v>
      </c>
      <c r="C180" s="33"/>
      <c r="D180" s="44" t="s">
        <v>166</v>
      </c>
      <c r="E180" s="51">
        <v>9.08</v>
      </c>
      <c r="F180" s="52" t="s">
        <v>165</v>
      </c>
      <c r="K180" s="37"/>
    </row>
    <row r="181" spans="1:14">
      <c r="A181" s="7" t="s">
        <v>55</v>
      </c>
      <c r="B181" s="33" t="s">
        <v>56</v>
      </c>
      <c r="C181" s="33"/>
      <c r="D181" s="44" t="s">
        <v>167</v>
      </c>
      <c r="E181" s="51">
        <v>24.06</v>
      </c>
      <c r="F181" s="52" t="s">
        <v>165</v>
      </c>
      <c r="K181" s="37"/>
    </row>
    <row r="182" spans="1:14">
      <c r="A182" s="7" t="s">
        <v>55</v>
      </c>
      <c r="B182" s="33" t="s">
        <v>56</v>
      </c>
      <c r="C182" s="33"/>
      <c r="D182" s="44" t="s">
        <v>168</v>
      </c>
      <c r="E182" s="51">
        <v>-1.96</v>
      </c>
      <c r="F182" s="52" t="s">
        <v>165</v>
      </c>
      <c r="K182" s="37"/>
    </row>
    <row r="183" spans="1:14">
      <c r="A183" s="7" t="s">
        <v>55</v>
      </c>
      <c r="B183" s="33" t="s">
        <v>56</v>
      </c>
      <c r="C183" s="33"/>
      <c r="D183" s="44" t="s">
        <v>169</v>
      </c>
      <c r="E183" s="51">
        <v>-5.76</v>
      </c>
      <c r="F183" s="52" t="s">
        <v>165</v>
      </c>
      <c r="K183" s="37"/>
    </row>
    <row r="184" spans="1:14">
      <c r="A184" s="7" t="s">
        <v>55</v>
      </c>
      <c r="B184" s="33" t="s">
        <v>56</v>
      </c>
      <c r="C184" s="33"/>
      <c r="D184" s="44" t="s">
        <v>170</v>
      </c>
      <c r="E184" s="51">
        <v>-2.72</v>
      </c>
      <c r="F184" s="52" t="s">
        <v>165</v>
      </c>
      <c r="K184" s="37"/>
    </row>
    <row r="185" spans="1:14">
      <c r="A185" s="7" t="s">
        <v>55</v>
      </c>
      <c r="B185" s="33" t="s">
        <v>56</v>
      </c>
      <c r="C185" s="33"/>
      <c r="D185" s="44" t="s">
        <v>171</v>
      </c>
      <c r="E185" s="51">
        <v>-1.28</v>
      </c>
      <c r="F185" s="52" t="s">
        <v>165</v>
      </c>
      <c r="K185" s="37"/>
    </row>
    <row r="186" spans="1:14">
      <c r="A186" s="7" t="s">
        <v>55</v>
      </c>
      <c r="B186" s="33" t="s">
        <v>56</v>
      </c>
      <c r="C186" s="33"/>
      <c r="D186" s="44" t="s">
        <v>172</v>
      </c>
      <c r="E186" s="51">
        <v>-2.4</v>
      </c>
      <c r="F186" s="52" t="s">
        <v>165</v>
      </c>
      <c r="K186" s="37"/>
    </row>
    <row r="187" spans="1:14">
      <c r="A187" s="7" t="s">
        <v>55</v>
      </c>
      <c r="B187" s="33" t="s">
        <v>56</v>
      </c>
      <c r="C187" s="33"/>
      <c r="D187" s="44" t="s">
        <v>173</v>
      </c>
      <c r="E187" s="51">
        <v>-0.88</v>
      </c>
      <c r="F187" s="52" t="s">
        <v>165</v>
      </c>
      <c r="K187" s="37"/>
    </row>
    <row r="188" spans="1:14">
      <c r="A188" s="7" t="s">
        <v>55</v>
      </c>
      <c r="B188" s="33" t="s">
        <v>56</v>
      </c>
      <c r="C188" s="33"/>
      <c r="D188" s="44" t="s">
        <v>174</v>
      </c>
      <c r="E188" s="51">
        <v>-9.6</v>
      </c>
      <c r="F188" s="52" t="s">
        <v>165</v>
      </c>
      <c r="K188" s="37"/>
    </row>
    <row r="189" spans="1:14">
      <c r="A189" s="7" t="s">
        <v>61</v>
      </c>
      <c r="B189" s="33"/>
      <c r="C189" s="33"/>
      <c r="D189" s="44" t="s">
        <v>175</v>
      </c>
      <c r="E189" s="53" t="s">
        <v>63</v>
      </c>
      <c r="H189" s="54">
        <v>80</v>
      </c>
      <c r="J189" s="55" t="s">
        <v>165</v>
      </c>
      <c r="K189" s="37"/>
    </row>
    <row r="190" spans="1:14" hidden="1">
      <c r="A190" s="7" t="s">
        <v>64</v>
      </c>
    </row>
    <row r="191" spans="1:14">
      <c r="A191" s="7">
        <v>9</v>
      </c>
      <c r="B191" s="33" t="s">
        <v>176</v>
      </c>
      <c r="C191" s="33"/>
      <c r="D191" s="36" t="s">
        <v>177</v>
      </c>
      <c r="E191" s="37"/>
      <c r="F191" s="37"/>
      <c r="G191" s="38" t="s">
        <v>13</v>
      </c>
      <c r="H191" s="50">
        <v>30</v>
      </c>
      <c r="I191" s="50"/>
      <c r="J191" s="40"/>
      <c r="K191" s="41">
        <f>IF(AND(H191= "",I191= ""), 0, ROUND(ROUND(J191, 2) * ROUND(IF(I191="",H191,I191),  2), 2))</f>
        <v/>
      </c>
      <c r="L191" s="7"/>
      <c r="N191" s="42">
        <v>0.2</v>
      </c>
    </row>
    <row r="192" spans="1:14" hidden="1">
      <c r="A192" s="7" t="s">
        <v>50</v>
      </c>
    </row>
    <row r="193" spans="1:14" ht="33.75" customHeight="1">
      <c r="A193" s="7" t="s">
        <v>51</v>
      </c>
      <c r="B193" s="43"/>
      <c r="C193" s="43"/>
      <c r="D193" s="43" t="s">
        <v>178</v>
      </c>
      <c r="E193" s="43"/>
      <c r="F193" s="43"/>
      <c r="G193" s="43"/>
      <c r="H193" s="43"/>
      <c r="I193" s="43"/>
      <c r="J193" s="43"/>
      <c r="K193" s="43"/>
    </row>
    <row r="194" spans="1:14">
      <c r="A194" s="7" t="s">
        <v>53</v>
      </c>
      <c r="B194" s="33"/>
      <c r="C194" s="33"/>
      <c r="D194" s="44" t="s">
        <v>54</v>
      </c>
      <c r="K194" s="37"/>
    </row>
    <row r="195" spans="1:14" ht="33.75" customHeight="1">
      <c r="A195" s="7" t="s">
        <v>55</v>
      </c>
      <c r="B195" s="33" t="s">
        <v>56</v>
      </c>
      <c r="C195" s="33"/>
      <c r="D195" s="44" t="s">
        <v>179</v>
      </c>
      <c r="E195" s="51">
        <v>17.24</v>
      </c>
      <c r="F195" s="52" t="s">
        <v>165</v>
      </c>
      <c r="K195" s="37"/>
    </row>
    <row r="196" spans="1:14">
      <c r="A196" s="7" t="s">
        <v>55</v>
      </c>
      <c r="B196" s="33" t="s">
        <v>56</v>
      </c>
      <c r="C196" s="33"/>
      <c r="D196" s="44" t="s">
        <v>180</v>
      </c>
      <c r="E196" s="51">
        <v>1.35</v>
      </c>
      <c r="F196" s="52" t="s">
        <v>165</v>
      </c>
      <c r="K196" s="37"/>
    </row>
    <row r="197" spans="1:14">
      <c r="A197" s="7" t="s">
        <v>55</v>
      </c>
      <c r="B197" s="33" t="s">
        <v>56</v>
      </c>
      <c r="C197" s="33"/>
      <c r="D197" s="44" t="s">
        <v>181</v>
      </c>
      <c r="E197" s="51">
        <v>3.15</v>
      </c>
      <c r="F197" s="52" t="s">
        <v>165</v>
      </c>
      <c r="K197" s="37"/>
    </row>
    <row r="198" spans="1:14" ht="22.5" customHeight="1">
      <c r="A198" s="7" t="s">
        <v>55</v>
      </c>
      <c r="B198" s="33" t="s">
        <v>56</v>
      </c>
      <c r="C198" s="33"/>
      <c r="D198" s="44" t="s">
        <v>182</v>
      </c>
      <c r="E198" s="51">
        <v>6.39</v>
      </c>
      <c r="F198" s="52" t="s">
        <v>165</v>
      </c>
      <c r="K198" s="37"/>
    </row>
    <row r="199" spans="1:14">
      <c r="A199" s="7" t="s">
        <v>61</v>
      </c>
      <c r="B199" s="33"/>
      <c r="C199" s="33"/>
      <c r="D199" s="44" t="s">
        <v>183</v>
      </c>
      <c r="E199" s="53" t="s">
        <v>63</v>
      </c>
      <c r="H199" s="54">
        <v>30</v>
      </c>
      <c r="J199" s="55" t="s">
        <v>165</v>
      </c>
      <c r="K199" s="37"/>
    </row>
    <row r="200" spans="1:14" hidden="1">
      <c r="A200" s="7" t="s">
        <v>64</v>
      </c>
    </row>
    <row r="201" spans="1:14">
      <c r="A201" s="7">
        <v>9</v>
      </c>
      <c r="B201" s="33" t="s">
        <v>184</v>
      </c>
      <c r="C201" s="33"/>
      <c r="D201" s="36" t="s">
        <v>185</v>
      </c>
      <c r="E201" s="37"/>
      <c r="F201" s="37"/>
      <c r="G201" s="38" t="s">
        <v>13</v>
      </c>
      <c r="H201" s="50">
        <v>10</v>
      </c>
      <c r="I201" s="50"/>
      <c r="J201" s="40"/>
      <c r="K201" s="41">
        <f>IF(AND(H201= "",I201= ""), 0, ROUND(ROUND(J201, 2) * ROUND(IF(I201="",H201,I201),  2), 2))</f>
        <v/>
      </c>
      <c r="L201" s="7"/>
      <c r="N201" s="42">
        <v>0.2</v>
      </c>
    </row>
    <row r="202" spans="1:14" hidden="1">
      <c r="A202" s="7" t="s">
        <v>50</v>
      </c>
    </row>
    <row r="203" spans="1:14">
      <c r="A203" s="7" t="s">
        <v>61</v>
      </c>
      <c r="B203" s="33"/>
      <c r="C203" s="33"/>
      <c r="D203" s="44" t="s">
        <v>186</v>
      </c>
      <c r="H203" s="54">
        <v>10</v>
      </c>
      <c r="J203" s="55" t="s">
        <v>165</v>
      </c>
      <c r="K203" s="37"/>
    </row>
    <row r="204" spans="1:14" hidden="1">
      <c r="A204" s="7" t="s">
        <v>64</v>
      </c>
    </row>
    <row r="205" spans="1:14">
      <c r="A205" s="7">
        <v>9</v>
      </c>
      <c r="B205" s="33" t="s">
        <v>187</v>
      </c>
      <c r="C205" s="33"/>
      <c r="D205" s="36" t="s">
        <v>188</v>
      </c>
      <c r="E205" s="37"/>
      <c r="F205" s="37"/>
      <c r="G205" s="38" t="s">
        <v>189</v>
      </c>
      <c r="H205" s="50">
        <v>80</v>
      </c>
      <c r="I205" s="50"/>
      <c r="J205" s="40"/>
      <c r="K205" s="41">
        <f>IF(AND(H205= "",I205= ""), 0, ROUND(ROUND(J205, 2) * ROUND(IF(I205="",H205,I205),  2), 2))</f>
        <v/>
      </c>
      <c r="L205" s="7"/>
      <c r="N205" s="42">
        <v>0.2</v>
      </c>
    </row>
    <row r="206" spans="1:14" hidden="1">
      <c r="A206" s="7" t="s">
        <v>50</v>
      </c>
    </row>
    <row r="207" spans="1:14" ht="33.75" customHeight="1">
      <c r="A207" s="7" t="s">
        <v>51</v>
      </c>
      <c r="B207" s="43"/>
      <c r="C207" s="43"/>
      <c r="D207" s="43" t="s">
        <v>163</v>
      </c>
      <c r="E207" s="43"/>
      <c r="F207" s="43"/>
      <c r="G207" s="43"/>
      <c r="H207" s="43"/>
      <c r="I207" s="43"/>
      <c r="J207" s="43"/>
      <c r="K207" s="43"/>
    </row>
    <row r="208" spans="1:14">
      <c r="A208" s="7" t="s">
        <v>53</v>
      </c>
      <c r="B208" s="33"/>
      <c r="C208" s="33"/>
      <c r="D208" s="44" t="s">
        <v>54</v>
      </c>
      <c r="K208" s="37"/>
    </row>
    <row r="209" spans="1:14">
      <c r="A209" s="7" t="s">
        <v>55</v>
      </c>
      <c r="B209" s="33" t="s">
        <v>56</v>
      </c>
      <c r="C209" s="33"/>
      <c r="D209" s="44" t="s">
        <v>190</v>
      </c>
      <c r="E209" s="51">
        <v>78.05</v>
      </c>
      <c r="F209" s="52" t="s">
        <v>191</v>
      </c>
      <c r="K209" s="37"/>
    </row>
    <row r="210" spans="1:14">
      <c r="A210" s="7" t="s">
        <v>55</v>
      </c>
      <c r="B210" s="33" t="s">
        <v>56</v>
      </c>
      <c r="C210" s="33"/>
      <c r="D210" s="44" t="s">
        <v>192</v>
      </c>
      <c r="E210" s="51">
        <v>3.7</v>
      </c>
      <c r="F210" s="52" t="s">
        <v>191</v>
      </c>
      <c r="K210" s="37"/>
    </row>
    <row r="211" spans="1:14">
      <c r="A211" s="7" t="s">
        <v>55</v>
      </c>
      <c r="B211" s="33" t="s">
        <v>56</v>
      </c>
      <c r="C211" s="33"/>
      <c r="D211" s="44" t="s">
        <v>193</v>
      </c>
      <c r="E211" s="51">
        <v>12.2</v>
      </c>
      <c r="F211" s="52" t="s">
        <v>191</v>
      </c>
      <c r="K211" s="37"/>
    </row>
    <row r="212" spans="1:14">
      <c r="A212" s="7" t="s">
        <v>55</v>
      </c>
      <c r="B212" s="33" t="s">
        <v>56</v>
      </c>
      <c r="C212" s="33"/>
      <c r="D212" s="44" t="s">
        <v>194</v>
      </c>
      <c r="E212" s="51">
        <v>-2.45</v>
      </c>
      <c r="F212" s="52" t="s">
        <v>191</v>
      </c>
      <c r="K212" s="37"/>
    </row>
    <row r="213" spans="1:14">
      <c r="A213" s="7" t="s">
        <v>55</v>
      </c>
      <c r="B213" s="33" t="s">
        <v>56</v>
      </c>
      <c r="C213" s="33"/>
      <c r="D213" s="44" t="s">
        <v>195</v>
      </c>
      <c r="E213" s="51">
        <v>-1.6</v>
      </c>
      <c r="F213" s="52" t="s">
        <v>191</v>
      </c>
      <c r="K213" s="37"/>
    </row>
    <row r="214" spans="1:14">
      <c r="A214" s="7" t="s">
        <v>55</v>
      </c>
      <c r="B214" s="33" t="s">
        <v>56</v>
      </c>
      <c r="C214" s="33"/>
      <c r="D214" s="44" t="s">
        <v>196</v>
      </c>
      <c r="E214" s="51">
        <v>-1.5</v>
      </c>
      <c r="F214" s="52" t="s">
        <v>191</v>
      </c>
      <c r="K214" s="37"/>
    </row>
    <row r="215" spans="1:14">
      <c r="A215" s="7" t="s">
        <v>55</v>
      </c>
      <c r="B215" s="33" t="s">
        <v>56</v>
      </c>
      <c r="C215" s="33"/>
      <c r="D215" s="44" t="s">
        <v>197</v>
      </c>
      <c r="E215" s="51">
        <v>-1.1</v>
      </c>
      <c r="F215" s="52" t="s">
        <v>191</v>
      </c>
      <c r="K215" s="37"/>
    </row>
    <row r="216" spans="1:14">
      <c r="A216" s="7" t="s">
        <v>55</v>
      </c>
      <c r="B216" s="33" t="s">
        <v>56</v>
      </c>
      <c r="C216" s="33"/>
      <c r="D216" s="44" t="s">
        <v>198</v>
      </c>
      <c r="E216" s="51">
        <v>-12</v>
      </c>
      <c r="F216" s="52" t="s">
        <v>191</v>
      </c>
      <c r="K216" s="37"/>
    </row>
    <row r="217" spans="1:14">
      <c r="A217" s="7" t="s">
        <v>61</v>
      </c>
      <c r="B217" s="33"/>
      <c r="C217" s="33"/>
      <c r="D217" s="44" t="s">
        <v>175</v>
      </c>
      <c r="E217" s="53" t="s">
        <v>63</v>
      </c>
      <c r="H217" s="54">
        <v>80</v>
      </c>
      <c r="J217" s="55" t="s">
        <v>191</v>
      </c>
      <c r="K217" s="37"/>
    </row>
    <row r="218" spans="1:14" hidden="1">
      <c r="A218" s="7" t="s">
        <v>64</v>
      </c>
    </row>
    <row r="219" spans="1:14">
      <c r="A219" s="7">
        <v>9</v>
      </c>
      <c r="B219" s="33" t="s">
        <v>199</v>
      </c>
      <c r="C219" s="33"/>
      <c r="D219" s="36" t="s">
        <v>200</v>
      </c>
      <c r="E219" s="37"/>
      <c r="F219" s="37"/>
      <c r="G219" s="38" t="s">
        <v>189</v>
      </c>
      <c r="H219" s="50">
        <v>82</v>
      </c>
      <c r="I219" s="50"/>
      <c r="J219" s="40"/>
      <c r="K219" s="41">
        <f>IF(AND(H219= "",I219= ""), 0, ROUND(ROUND(J219, 2) * ROUND(IF(I219="",H219,I219),  2), 2))</f>
        <v/>
      </c>
      <c r="L219" s="7"/>
      <c r="N219" s="42">
        <v>0.2</v>
      </c>
    </row>
    <row r="220" spans="1:14" hidden="1">
      <c r="A220" s="7" t="s">
        <v>50</v>
      </c>
    </row>
    <row r="221" spans="1:14" ht="33.75" customHeight="1">
      <c r="A221" s="7" t="s">
        <v>51</v>
      </c>
      <c r="B221" s="43"/>
      <c r="C221" s="43"/>
      <c r="D221" s="43" t="s">
        <v>201</v>
      </c>
      <c r="E221" s="43"/>
      <c r="F221" s="43"/>
      <c r="G221" s="43"/>
      <c r="H221" s="43"/>
      <c r="I221" s="43"/>
      <c r="J221" s="43"/>
      <c r="K221" s="43"/>
    </row>
    <row r="222" spans="1:14">
      <c r="A222" s="7" t="s">
        <v>53</v>
      </c>
      <c r="B222" s="33"/>
      <c r="C222" s="33"/>
      <c r="D222" s="44" t="s">
        <v>54</v>
      </c>
      <c r="K222" s="37"/>
    </row>
    <row r="223" spans="1:14">
      <c r="A223" s="7" t="s">
        <v>55</v>
      </c>
      <c r="B223" s="33" t="s">
        <v>56</v>
      </c>
      <c r="C223" s="33"/>
      <c r="D223" s="44" t="s">
        <v>202</v>
      </c>
      <c r="E223" s="51">
        <v>13.52</v>
      </c>
      <c r="F223" s="52" t="s">
        <v>191</v>
      </c>
      <c r="K223" s="37"/>
    </row>
    <row r="224" spans="1:14">
      <c r="A224" s="7" t="s">
        <v>55</v>
      </c>
      <c r="B224" s="33" t="s">
        <v>56</v>
      </c>
      <c r="C224" s="33"/>
      <c r="D224" s="44" t="s">
        <v>203</v>
      </c>
      <c r="E224" s="51">
        <v>101.8</v>
      </c>
      <c r="F224" s="52" t="s">
        <v>191</v>
      </c>
      <c r="K224" s="37"/>
    </row>
    <row r="225" spans="1:14">
      <c r="A225" s="7" t="s">
        <v>55</v>
      </c>
      <c r="B225" s="33" t="s">
        <v>56</v>
      </c>
      <c r="C225" s="33"/>
      <c r="D225" s="44" t="s">
        <v>204</v>
      </c>
      <c r="E225" s="51">
        <v>-4.88</v>
      </c>
      <c r="F225" s="52" t="s">
        <v>191</v>
      </c>
      <c r="K225" s="37"/>
    </row>
    <row r="226" spans="1:14">
      <c r="A226" s="7" t="s">
        <v>55</v>
      </c>
      <c r="B226" s="33" t="s">
        <v>56</v>
      </c>
      <c r="C226" s="33"/>
      <c r="D226" s="44" t="s">
        <v>205</v>
      </c>
      <c r="E226" s="51">
        <v>-4.68</v>
      </c>
      <c r="F226" s="52" t="s">
        <v>191</v>
      </c>
      <c r="K226" s="37"/>
    </row>
    <row r="227" spans="1:14">
      <c r="A227" s="7" t="s">
        <v>55</v>
      </c>
      <c r="B227" s="33" t="s">
        <v>56</v>
      </c>
      <c r="C227" s="33"/>
      <c r="D227" s="44" t="s">
        <v>206</v>
      </c>
      <c r="E227" s="51">
        <v>-3</v>
      </c>
      <c r="F227" s="52" t="s">
        <v>191</v>
      </c>
      <c r="K227" s="37"/>
    </row>
    <row r="228" spans="1:14">
      <c r="A228" s="7" t="s">
        <v>55</v>
      </c>
      <c r="B228" s="33" t="s">
        <v>56</v>
      </c>
      <c r="C228" s="33"/>
      <c r="D228" s="44" t="s">
        <v>207</v>
      </c>
      <c r="E228" s="51">
        <v>-4.8</v>
      </c>
      <c r="F228" s="52" t="s">
        <v>191</v>
      </c>
      <c r="K228" s="37"/>
    </row>
    <row r="229" spans="1:14">
      <c r="A229" s="7" t="s">
        <v>55</v>
      </c>
      <c r="B229" s="33" t="s">
        <v>56</v>
      </c>
      <c r="C229" s="33"/>
      <c r="D229" s="44" t="s">
        <v>208</v>
      </c>
      <c r="E229" s="51">
        <v>-4.4</v>
      </c>
      <c r="F229" s="52" t="s">
        <v>191</v>
      </c>
      <c r="K229" s="37"/>
    </row>
    <row r="230" spans="1:14">
      <c r="A230" s="7" t="s">
        <v>55</v>
      </c>
      <c r="B230" s="33" t="s">
        <v>56</v>
      </c>
      <c r="C230" s="33"/>
      <c r="D230" s="44" t="s">
        <v>209</v>
      </c>
      <c r="E230" s="51">
        <v>-10</v>
      </c>
      <c r="F230" s="52" t="s">
        <v>191</v>
      </c>
      <c r="K230" s="37"/>
    </row>
    <row r="231" spans="1:14">
      <c r="A231" s="7" t="s">
        <v>55</v>
      </c>
      <c r="B231" s="33" t="s">
        <v>56</v>
      </c>
      <c r="C231" s="33"/>
      <c r="D231" s="44" t="s">
        <v>210</v>
      </c>
      <c r="E231" s="51">
        <v>-1.8</v>
      </c>
      <c r="F231" s="52" t="s">
        <v>191</v>
      </c>
      <c r="K231" s="37"/>
    </row>
    <row r="232" spans="1:14">
      <c r="A232" s="7" t="s">
        <v>61</v>
      </c>
      <c r="B232" s="33"/>
      <c r="C232" s="33"/>
      <c r="D232" s="44" t="s">
        <v>183</v>
      </c>
      <c r="E232" s="53" t="s">
        <v>63</v>
      </c>
      <c r="H232" s="54">
        <v>82</v>
      </c>
      <c r="J232" s="55" t="s">
        <v>191</v>
      </c>
      <c r="K232" s="37"/>
    </row>
    <row r="233" spans="1:14" hidden="1">
      <c r="A233" s="7" t="s">
        <v>64</v>
      </c>
    </row>
    <row r="234" spans="1:14">
      <c r="A234" s="7">
        <v>9</v>
      </c>
      <c r="B234" s="33" t="s">
        <v>211</v>
      </c>
      <c r="C234" s="33"/>
      <c r="D234" s="36" t="s">
        <v>212</v>
      </c>
      <c r="E234" s="37"/>
      <c r="F234" s="37"/>
      <c r="G234" s="38" t="s">
        <v>189</v>
      </c>
      <c r="H234" s="50">
        <v>6</v>
      </c>
      <c r="I234" s="50"/>
      <c r="J234" s="40"/>
      <c r="K234" s="41">
        <f>IF(AND(H234= "",I234= ""), 0, ROUND(ROUND(J234, 2) * ROUND(IF(I234="",H234,I234),  2), 2))</f>
        <v/>
      </c>
      <c r="L234" s="7"/>
      <c r="N234" s="42">
        <v>0.2</v>
      </c>
    </row>
    <row r="235" spans="1:14" hidden="1">
      <c r="A235" s="7" t="s">
        <v>50</v>
      </c>
    </row>
    <row r="236" spans="1:14" ht="33.75" customHeight="1">
      <c r="A236" s="7" t="s">
        <v>51</v>
      </c>
      <c r="B236" s="43"/>
      <c r="C236" s="43"/>
      <c r="D236" s="43" t="s">
        <v>201</v>
      </c>
      <c r="E236" s="43"/>
      <c r="F236" s="43"/>
      <c r="G236" s="43"/>
      <c r="H236" s="43"/>
      <c r="I236" s="43"/>
      <c r="J236" s="43"/>
      <c r="K236" s="43"/>
    </row>
    <row r="237" spans="1:14">
      <c r="A237" s="7" t="s">
        <v>53</v>
      </c>
      <c r="B237" s="33"/>
      <c r="C237" s="33"/>
      <c r="D237" s="44" t="s">
        <v>54</v>
      </c>
      <c r="K237" s="37"/>
    </row>
    <row r="238" spans="1:14">
      <c r="A238" s="7" t="s">
        <v>55</v>
      </c>
      <c r="B238" s="33" t="s">
        <v>56</v>
      </c>
      <c r="C238" s="33"/>
      <c r="D238" s="44" t="s">
        <v>213</v>
      </c>
      <c r="E238" s="51">
        <v>2</v>
      </c>
      <c r="F238" s="52" t="s">
        <v>191</v>
      </c>
      <c r="K238" s="37"/>
    </row>
    <row r="239" spans="1:14">
      <c r="A239" s="7" t="s">
        <v>55</v>
      </c>
      <c r="B239" s="33" t="s">
        <v>56</v>
      </c>
      <c r="C239" s="33"/>
      <c r="D239" s="44" t="s">
        <v>214</v>
      </c>
      <c r="E239" s="51">
        <v>4</v>
      </c>
      <c r="F239" s="52" t="s">
        <v>191</v>
      </c>
      <c r="K239" s="37"/>
    </row>
    <row r="240" spans="1:14">
      <c r="A240" s="7" t="s">
        <v>61</v>
      </c>
      <c r="B240" s="33"/>
      <c r="C240" s="33"/>
      <c r="D240" s="44" t="s">
        <v>183</v>
      </c>
      <c r="E240" s="53" t="s">
        <v>63</v>
      </c>
      <c r="H240" s="54">
        <v>6</v>
      </c>
      <c r="J240" s="55" t="s">
        <v>191</v>
      </c>
      <c r="K240" s="37"/>
    </row>
    <row r="241" spans="1:14" hidden="1">
      <c r="A241" s="7" t="s">
        <v>64</v>
      </c>
    </row>
    <row r="242" spans="1:14">
      <c r="A242" s="7">
        <v>9</v>
      </c>
      <c r="B242" s="33" t="s">
        <v>215</v>
      </c>
      <c r="C242" s="33"/>
      <c r="D242" s="36" t="s">
        <v>216</v>
      </c>
      <c r="E242" s="37"/>
      <c r="F242" s="37"/>
      <c r="G242" s="38" t="s">
        <v>13</v>
      </c>
      <c r="H242" s="50">
        <v>66</v>
      </c>
      <c r="I242" s="50"/>
      <c r="J242" s="40"/>
      <c r="K242" s="41">
        <f>IF(AND(H242= "",I242= ""), 0, ROUND(ROUND(J242, 2) * ROUND(IF(I242="",H242,I242),  2), 2))</f>
        <v/>
      </c>
      <c r="L242" s="7"/>
      <c r="N242" s="42">
        <v>0.2</v>
      </c>
    </row>
    <row r="243" spans="1:14" hidden="1">
      <c r="A243" s="7" t="s">
        <v>50</v>
      </c>
    </row>
    <row r="244" spans="1:14" ht="33.75" customHeight="1">
      <c r="A244" s="7" t="s">
        <v>51</v>
      </c>
      <c r="B244" s="43"/>
      <c r="C244" s="43"/>
      <c r="D244" s="43" t="s">
        <v>217</v>
      </c>
      <c r="E244" s="43"/>
      <c r="F244" s="43"/>
      <c r="G244" s="43"/>
      <c r="H244" s="43"/>
      <c r="I244" s="43"/>
      <c r="J244" s="43"/>
      <c r="K244" s="43"/>
    </row>
    <row r="245" spans="1:14">
      <c r="A245" s="7" t="s">
        <v>53</v>
      </c>
      <c r="B245" s="33"/>
      <c r="C245" s="33"/>
      <c r="D245" s="44" t="s">
        <v>54</v>
      </c>
      <c r="K245" s="37"/>
    </row>
    <row r="246" spans="1:14" ht="22.5" customHeight="1">
      <c r="A246" s="7" t="s">
        <v>55</v>
      </c>
      <c r="B246" s="33" t="s">
        <v>56</v>
      </c>
      <c r="C246" s="33"/>
      <c r="D246" s="44" t="s">
        <v>218</v>
      </c>
      <c r="E246" s="51">
        <v>34.68</v>
      </c>
      <c r="F246" s="52" t="s">
        <v>165</v>
      </c>
      <c r="K246" s="37"/>
    </row>
    <row r="247" spans="1:14">
      <c r="A247" s="7" t="s">
        <v>55</v>
      </c>
      <c r="B247" s="33" t="s">
        <v>56</v>
      </c>
      <c r="C247" s="33"/>
      <c r="D247" s="44" t="s">
        <v>219</v>
      </c>
      <c r="E247" s="51">
        <v>30.93</v>
      </c>
      <c r="F247" s="52" t="s">
        <v>165</v>
      </c>
      <c r="K247" s="37"/>
    </row>
    <row r="248" spans="1:14">
      <c r="A248" s="7" t="s">
        <v>61</v>
      </c>
      <c r="B248" s="33"/>
      <c r="C248" s="33"/>
      <c r="D248" s="44" t="s">
        <v>183</v>
      </c>
      <c r="E248" s="53" t="s">
        <v>63</v>
      </c>
      <c r="H248" s="54">
        <v>66</v>
      </c>
      <c r="J248" s="55" t="s">
        <v>165</v>
      </c>
      <c r="K248" s="37"/>
    </row>
    <row r="249" spans="1:14" hidden="1">
      <c r="A249" s="7" t="s">
        <v>64</v>
      </c>
    </row>
    <row r="250" spans="1:14">
      <c r="A250" s="7">
        <v>9</v>
      </c>
      <c r="B250" s="33" t="s">
        <v>220</v>
      </c>
      <c r="C250" s="33"/>
      <c r="D250" s="36" t="s">
        <v>221</v>
      </c>
      <c r="E250" s="37"/>
      <c r="F250" s="37"/>
      <c r="G250" s="38" t="s">
        <v>13</v>
      </c>
      <c r="H250" s="50">
        <v>6</v>
      </c>
      <c r="I250" s="50"/>
      <c r="J250" s="40"/>
      <c r="K250" s="41">
        <f>IF(AND(H250= "",I250= ""), 0, ROUND(ROUND(J250, 2) * ROUND(IF(I250="",H250,I250),  2), 2))</f>
        <v/>
      </c>
      <c r="L250" s="7"/>
      <c r="N250" s="42">
        <v>0.2</v>
      </c>
    </row>
    <row r="251" spans="1:14" hidden="1">
      <c r="A251" s="7" t="s">
        <v>50</v>
      </c>
    </row>
    <row r="252" spans="1:14" ht="33.75" customHeight="1">
      <c r="A252" s="7" t="s">
        <v>51</v>
      </c>
      <c r="B252" s="43"/>
      <c r="C252" s="43"/>
      <c r="D252" s="43" t="s">
        <v>222</v>
      </c>
      <c r="E252" s="43"/>
      <c r="F252" s="43"/>
      <c r="G252" s="43"/>
      <c r="H252" s="43"/>
      <c r="I252" s="43"/>
      <c r="J252" s="43"/>
      <c r="K252" s="43"/>
    </row>
    <row r="253" spans="1:14">
      <c r="A253" s="7" t="s">
        <v>53</v>
      </c>
      <c r="B253" s="33"/>
      <c r="C253" s="33"/>
      <c r="D253" s="44" t="s">
        <v>54</v>
      </c>
      <c r="K253" s="37"/>
    </row>
    <row r="254" spans="1:14">
      <c r="A254" s="7" t="s">
        <v>55</v>
      </c>
      <c r="B254" s="33" t="s">
        <v>56</v>
      </c>
      <c r="C254" s="33"/>
      <c r="D254" s="44" t="s">
        <v>223</v>
      </c>
      <c r="E254" s="51">
        <v>3.3</v>
      </c>
      <c r="F254" s="52" t="s">
        <v>165</v>
      </c>
      <c r="K254" s="37"/>
    </row>
    <row r="255" spans="1:14">
      <c r="A255" s="7" t="s">
        <v>55</v>
      </c>
      <c r="B255" s="33" t="s">
        <v>56</v>
      </c>
      <c r="C255" s="33"/>
      <c r="D255" s="44" t="s">
        <v>224</v>
      </c>
      <c r="E255" s="51">
        <v>1.8</v>
      </c>
      <c r="F255" s="52" t="s">
        <v>165</v>
      </c>
      <c r="K255" s="37"/>
    </row>
    <row r="256" spans="1:14">
      <c r="A256" s="7" t="s">
        <v>61</v>
      </c>
      <c r="B256" s="33"/>
      <c r="C256" s="33"/>
      <c r="D256" s="44" t="s">
        <v>183</v>
      </c>
      <c r="E256" s="53" t="s">
        <v>63</v>
      </c>
      <c r="H256" s="54">
        <v>6</v>
      </c>
      <c r="J256" s="55" t="s">
        <v>165</v>
      </c>
      <c r="K256" s="37"/>
    </row>
    <row r="257" spans="1:14" hidden="1">
      <c r="A257" s="7" t="s">
        <v>64</v>
      </c>
    </row>
    <row r="258" spans="1:14" hidden="1">
      <c r="A258" s="7" t="s">
        <v>127</v>
      </c>
    </row>
    <row r="259" spans="1:14">
      <c r="A259" s="7">
        <v>8</v>
      </c>
      <c r="B259" s="33" t="s">
        <v>225</v>
      </c>
      <c r="C259" s="33"/>
      <c r="D259" s="34" t="s">
        <v>226</v>
      </c>
      <c r="E259" s="34"/>
      <c r="F259" s="34"/>
      <c r="K259" s="35"/>
      <c r="L259" s="7"/>
    </row>
    <row r="260" spans="1:14">
      <c r="A260" s="7">
        <v>9</v>
      </c>
      <c r="B260" s="33" t="s">
        <v>227</v>
      </c>
      <c r="C260" s="33"/>
      <c r="D260" s="36" t="s">
        <v>228</v>
      </c>
      <c r="E260" s="37"/>
      <c r="F260" s="37"/>
      <c r="G260" s="38" t="s">
        <v>189</v>
      </c>
      <c r="H260" s="50">
        <v>55</v>
      </c>
      <c r="I260" s="50"/>
      <c r="J260" s="40"/>
      <c r="K260" s="41">
        <f>IF(AND(H260= "",I260= ""), 0, ROUND(ROUND(J260, 2) * ROUND(IF(I260="",H260,I260),  2), 2))</f>
        <v/>
      </c>
      <c r="L260" s="7"/>
      <c r="N260" s="42">
        <v>0.2</v>
      </c>
    </row>
    <row r="261" spans="1:14" hidden="1">
      <c r="A261" s="7" t="s">
        <v>50</v>
      </c>
    </row>
    <row r="262" spans="1:14" ht="33.75" customHeight="1">
      <c r="A262" s="7" t="s">
        <v>51</v>
      </c>
      <c r="B262" s="43"/>
      <c r="C262" s="43"/>
      <c r="D262" s="43" t="s">
        <v>229</v>
      </c>
      <c r="E262" s="43"/>
      <c r="F262" s="43"/>
      <c r="G262" s="43"/>
      <c r="H262" s="43"/>
      <c r="I262" s="43"/>
      <c r="J262" s="43"/>
      <c r="K262" s="43"/>
    </row>
    <row r="263" spans="1:14">
      <c r="A263" s="7" t="s">
        <v>53</v>
      </c>
      <c r="B263" s="33"/>
      <c r="C263" s="33"/>
      <c r="D263" s="44" t="s">
        <v>54</v>
      </c>
      <c r="K263" s="37"/>
    </row>
    <row r="264" spans="1:14">
      <c r="A264" s="7" t="s">
        <v>55</v>
      </c>
      <c r="B264" s="33" t="s">
        <v>56</v>
      </c>
      <c r="C264" s="33"/>
      <c r="D264" s="44" t="s">
        <v>230</v>
      </c>
      <c r="E264" s="51">
        <v>8.4</v>
      </c>
      <c r="F264" s="52" t="s">
        <v>191</v>
      </c>
      <c r="K264" s="37"/>
    </row>
    <row r="265" spans="1:14">
      <c r="A265" s="7" t="s">
        <v>55</v>
      </c>
      <c r="B265" s="33" t="s">
        <v>56</v>
      </c>
      <c r="C265" s="33"/>
      <c r="D265" s="44" t="s">
        <v>231</v>
      </c>
      <c r="E265" s="51">
        <v>12.6</v>
      </c>
      <c r="F265" s="52" t="s">
        <v>191</v>
      </c>
      <c r="K265" s="37"/>
    </row>
    <row r="266" spans="1:14">
      <c r="A266" s="7" t="s">
        <v>55</v>
      </c>
      <c r="B266" s="33" t="s">
        <v>56</v>
      </c>
      <c r="C266" s="33"/>
      <c r="D266" s="44" t="s">
        <v>232</v>
      </c>
      <c r="E266" s="51">
        <v>32.4</v>
      </c>
      <c r="F266" s="52" t="s">
        <v>191</v>
      </c>
      <c r="K266" s="37"/>
    </row>
    <row r="267" spans="1:14">
      <c r="A267" s="7" t="s">
        <v>55</v>
      </c>
      <c r="B267" s="33" t="s">
        <v>56</v>
      </c>
      <c r="C267" s="33"/>
      <c r="D267" s="44" t="s">
        <v>233</v>
      </c>
      <c r="E267" s="51">
        <v>1.4</v>
      </c>
      <c r="F267" s="52" t="s">
        <v>191</v>
      </c>
      <c r="K267" s="37"/>
    </row>
    <row r="268" spans="1:14">
      <c r="A268" s="7" t="s">
        <v>61</v>
      </c>
      <c r="B268" s="33"/>
      <c r="C268" s="33"/>
      <c r="D268" s="44" t="s">
        <v>175</v>
      </c>
      <c r="E268" s="53" t="s">
        <v>63</v>
      </c>
      <c r="H268" s="54">
        <v>55</v>
      </c>
      <c r="J268" s="55" t="s">
        <v>191</v>
      </c>
      <c r="K268" s="37"/>
    </row>
    <row r="269" spans="1:14" hidden="1">
      <c r="A269" s="7" t="s">
        <v>64</v>
      </c>
    </row>
    <row r="270" spans="1:14">
      <c r="A270" s="7">
        <v>9</v>
      </c>
      <c r="B270" s="33" t="s">
        <v>234</v>
      </c>
      <c r="C270" s="33"/>
      <c r="D270" s="36" t="s">
        <v>235</v>
      </c>
      <c r="E270" s="37"/>
      <c r="F270" s="37"/>
      <c r="G270" s="38" t="s">
        <v>189</v>
      </c>
      <c r="H270" s="50">
        <v>8</v>
      </c>
      <c r="I270" s="50"/>
      <c r="J270" s="40"/>
      <c r="K270" s="41">
        <f>IF(AND(H270= "",I270= ""), 0, ROUND(ROUND(J270, 2) * ROUND(IF(I270="",H270,I270),  2), 2))</f>
        <v/>
      </c>
      <c r="L270" s="7"/>
      <c r="N270" s="42">
        <v>0.2</v>
      </c>
    </row>
    <row r="271" spans="1:14" hidden="1">
      <c r="A271" s="7" t="s">
        <v>50</v>
      </c>
    </row>
    <row r="272" spans="1:14" ht="33.75" customHeight="1">
      <c r="A272" s="7" t="s">
        <v>51</v>
      </c>
      <c r="B272" s="43"/>
      <c r="C272" s="43"/>
      <c r="D272" s="43" t="s">
        <v>236</v>
      </c>
      <c r="E272" s="43"/>
      <c r="F272" s="43"/>
      <c r="G272" s="43"/>
      <c r="H272" s="43"/>
      <c r="I272" s="43"/>
      <c r="J272" s="43"/>
      <c r="K272" s="43"/>
    </row>
    <row r="273" spans="1:14">
      <c r="A273" s="7" t="s">
        <v>53</v>
      </c>
      <c r="B273" s="33"/>
      <c r="C273" s="33"/>
      <c r="D273" s="44" t="s">
        <v>54</v>
      </c>
      <c r="K273" s="37"/>
    </row>
    <row r="274" spans="1:14">
      <c r="A274" s="7" t="s">
        <v>55</v>
      </c>
      <c r="B274" s="33" t="s">
        <v>56</v>
      </c>
      <c r="C274" s="33"/>
      <c r="D274" s="44" t="s">
        <v>237</v>
      </c>
      <c r="E274" s="51">
        <v>0.85</v>
      </c>
      <c r="F274" s="52" t="s">
        <v>191</v>
      </c>
      <c r="K274" s="37"/>
    </row>
    <row r="275" spans="1:14">
      <c r="A275" s="7" t="s">
        <v>55</v>
      </c>
      <c r="B275" s="33" t="s">
        <v>56</v>
      </c>
      <c r="C275" s="33"/>
      <c r="D275" s="44" t="s">
        <v>238</v>
      </c>
      <c r="E275" s="51">
        <v>1.4</v>
      </c>
      <c r="F275" s="52" t="s">
        <v>191</v>
      </c>
      <c r="K275" s="37"/>
    </row>
    <row r="276" spans="1:14">
      <c r="A276" s="7" t="s">
        <v>55</v>
      </c>
      <c r="B276" s="33" t="s">
        <v>56</v>
      </c>
      <c r="C276" s="33"/>
      <c r="D276" s="44" t="s">
        <v>239</v>
      </c>
      <c r="E276" s="51">
        <v>0.85</v>
      </c>
      <c r="F276" s="52" t="s">
        <v>191</v>
      </c>
      <c r="K276" s="37"/>
    </row>
    <row r="277" spans="1:14">
      <c r="A277" s="7" t="s">
        <v>55</v>
      </c>
      <c r="B277" s="33" t="s">
        <v>56</v>
      </c>
      <c r="C277" s="33"/>
      <c r="D277" s="44" t="s">
        <v>240</v>
      </c>
      <c r="E277" s="51">
        <v>1.67</v>
      </c>
      <c r="F277" s="52" t="s">
        <v>191</v>
      </c>
      <c r="K277" s="37"/>
    </row>
    <row r="278" spans="1:14">
      <c r="A278" s="7" t="s">
        <v>55</v>
      </c>
      <c r="B278" s="33" t="s">
        <v>56</v>
      </c>
      <c r="C278" s="33"/>
      <c r="D278" s="44" t="s">
        <v>241</v>
      </c>
      <c r="E278" s="51">
        <v>0.85</v>
      </c>
      <c r="F278" s="52" t="s">
        <v>191</v>
      </c>
      <c r="K278" s="37"/>
    </row>
    <row r="279" spans="1:14">
      <c r="A279" s="7" t="s">
        <v>55</v>
      </c>
      <c r="B279" s="33" t="s">
        <v>56</v>
      </c>
      <c r="C279" s="33"/>
      <c r="D279" s="44" t="s">
        <v>242</v>
      </c>
      <c r="E279" s="51">
        <v>0.85</v>
      </c>
      <c r="F279" s="52" t="s">
        <v>191</v>
      </c>
      <c r="K279" s="37"/>
    </row>
    <row r="280" spans="1:14">
      <c r="A280" s="7" t="s">
        <v>61</v>
      </c>
      <c r="B280" s="33"/>
      <c r="C280" s="33"/>
      <c r="D280" s="44" t="s">
        <v>183</v>
      </c>
      <c r="E280" s="53" t="s">
        <v>63</v>
      </c>
      <c r="H280" s="54">
        <v>8</v>
      </c>
      <c r="J280" s="55" t="s">
        <v>191</v>
      </c>
      <c r="K280" s="37"/>
    </row>
    <row r="281" spans="1:14" hidden="1">
      <c r="A281" s="7" t="s">
        <v>64</v>
      </c>
    </row>
    <row r="282" spans="1:14">
      <c r="A282" s="7">
        <v>9</v>
      </c>
      <c r="B282" s="33" t="s">
        <v>243</v>
      </c>
      <c r="C282" s="33"/>
      <c r="D282" s="36" t="s">
        <v>244</v>
      </c>
      <c r="E282" s="37"/>
      <c r="F282" s="37"/>
      <c r="G282" s="38" t="s">
        <v>14</v>
      </c>
      <c r="H282" s="39">
        <v>57</v>
      </c>
      <c r="I282" s="39"/>
      <c r="J282" s="40"/>
      <c r="K282" s="41">
        <f>IF(AND(H282= "",I282= ""), 0, ROUND(ROUND(J282, 2) * ROUND(IF(I282="",H282,I282),  0), 2))</f>
        <v/>
      </c>
      <c r="L282" s="7"/>
      <c r="N282" s="42">
        <v>0.2</v>
      </c>
    </row>
    <row r="283" spans="1:14" hidden="1">
      <c r="A283" s="7" t="s">
        <v>50</v>
      </c>
    </row>
    <row r="284" spans="1:14" ht="33.75" customHeight="1">
      <c r="A284" s="7" t="s">
        <v>51</v>
      </c>
      <c r="B284" s="43"/>
      <c r="C284" s="43"/>
      <c r="D284" s="43" t="s">
        <v>245</v>
      </c>
      <c r="E284" s="43"/>
      <c r="F284" s="43"/>
      <c r="G284" s="43"/>
      <c r="H284" s="43"/>
      <c r="I284" s="43"/>
      <c r="J284" s="43"/>
      <c r="K284" s="43"/>
    </row>
    <row r="285" spans="1:14">
      <c r="A285" s="7" t="s">
        <v>61</v>
      </c>
      <c r="B285" s="33"/>
      <c r="C285" s="33"/>
      <c r="D285" s="44" t="s">
        <v>246</v>
      </c>
      <c r="H285" s="48">
        <v>57</v>
      </c>
      <c r="J285" s="49" t="s">
        <v>58</v>
      </c>
      <c r="K285" s="37"/>
    </row>
    <row r="286" spans="1:14" hidden="1">
      <c r="A286" s="7" t="s">
        <v>64</v>
      </c>
    </row>
    <row r="287" spans="1:14" hidden="1">
      <c r="A287" s="7" t="s">
        <v>127</v>
      </c>
    </row>
    <row r="288" spans="1:14">
      <c r="A288" s="7" t="s">
        <v>42</v>
      </c>
      <c r="B288" s="37"/>
      <c r="C288" s="37"/>
      <c r="K288" s="37"/>
    </row>
    <row r="289" spans="1:11">
      <c r="B289" s="37"/>
      <c r="C289" s="37"/>
      <c r="D289" s="56" t="s">
        <v>41</v>
      </c>
      <c r="E289" s="57"/>
      <c r="F289" s="57"/>
      <c r="G289" s="58"/>
      <c r="H289" s="58"/>
      <c r="I289" s="58"/>
      <c r="J289" s="58"/>
      <c r="K289" s="59"/>
    </row>
    <row r="290" spans="1:11">
      <c r="B290" s="37"/>
      <c r="C290" s="37"/>
      <c r="D290" s="60"/>
      <c r="E290" s="7"/>
      <c r="F290" s="7"/>
      <c r="G290" s="7"/>
      <c r="H290" s="7"/>
      <c r="I290" s="7"/>
      <c r="J290" s="7"/>
      <c r="K290" s="8"/>
    </row>
    <row r="291" spans="1:11">
      <c r="B291" s="37"/>
      <c r="C291" s="37"/>
      <c r="D291" s="61" t="s">
        <v>247</v>
      </c>
      <c r="E291" s="62"/>
      <c r="F291" s="62"/>
      <c r="G291" s="63">
        <f>SUMIF(L8:L288, IF(L7="","",L7), K8:K288)</f>
        <v/>
      </c>
      <c r="H291" s="63"/>
      <c r="I291" s="63"/>
      <c r="J291" s="63"/>
      <c r="K291" s="64"/>
    </row>
    <row r="292" spans="1:11" hidden="1">
      <c r="B292" s="37"/>
      <c r="C292" s="37"/>
      <c r="D292" s="65" t="s">
        <v>248</v>
      </c>
      <c r="E292" s="66"/>
      <c r="F292" s="66"/>
      <c r="G292" s="67">
        <f>ROUND(SUMIF(L8:L288, IF(L7="","",L7), K8:K288) * 0.2, 2)</f>
        <v/>
      </c>
      <c r="H292" s="67"/>
      <c r="I292" s="67"/>
      <c r="J292" s="67"/>
      <c r="K292" s="68"/>
    </row>
    <row r="293" spans="1:11" hidden="1">
      <c r="B293" s="37"/>
      <c r="C293" s="37"/>
      <c r="D293" s="61" t="s">
        <v>249</v>
      </c>
      <c r="E293" s="62"/>
      <c r="F293" s="62"/>
      <c r="G293" s="63">
        <f>SUM(G291:G292)</f>
        <v/>
      </c>
      <c r="H293" s="63"/>
      <c r="I293" s="63"/>
      <c r="J293" s="63"/>
      <c r="K293" s="64"/>
    </row>
    <row r="294" spans="1:11" ht="31.5" customHeight="1">
      <c r="B294" s="3"/>
      <c r="C294" s="3"/>
      <c r="D294" s="69" t="s">
        <v>250</v>
      </c>
      <c r="E294" s="69"/>
      <c r="F294" s="69"/>
      <c r="G294" s="69"/>
      <c r="H294" s="69"/>
      <c r="I294" s="69"/>
      <c r="J294" s="69"/>
      <c r="K294" s="69"/>
    </row>
    <row r="296" spans="1:11">
      <c r="D296" s="70" t="s">
        <v>251</v>
      </c>
      <c r="E296" s="70"/>
      <c r="F296" s="70"/>
      <c r="G296" s="70"/>
      <c r="H296" s="70"/>
      <c r="I296" s="70"/>
      <c r="J296" s="70"/>
      <c r="K296" s="70"/>
    </row>
    <row r="297" spans="1:11">
      <c r="D297" s="71" t="s">
        <v>252</v>
      </c>
      <c r="E297" s="72"/>
      <c r="F297" s="72"/>
      <c r="G297" s="73">
        <f>SUMIF(L11:L282, "", K11:K282)</f>
        <v/>
      </c>
      <c r="H297" s="73"/>
      <c r="I297" s="73"/>
      <c r="J297" s="73"/>
      <c r="K297" s="73"/>
    </row>
    <row r="298" spans="1:11">
      <c r="D298" s="74" t="s">
        <v>253</v>
      </c>
      <c r="E298" s="75"/>
      <c r="F298" s="75"/>
      <c r="G298" s="76"/>
      <c r="H298" s="76"/>
      <c r="I298" s="76"/>
      <c r="J298" s="76"/>
      <c r="K298" s="77"/>
    </row>
    <row r="299" spans="1:11">
      <c r="D299" s="78"/>
      <c r="E299" s="3"/>
      <c r="F299" s="3"/>
      <c r="G299" s="3"/>
      <c r="H299" s="3"/>
      <c r="I299" s="3"/>
      <c r="J299" s="3"/>
      <c r="K299" s="79"/>
    </row>
    <row r="300" spans="1:11">
      <c r="A300" s="80"/>
      <c r="D300" s="81" t="s">
        <v>247</v>
      </c>
      <c r="E300" s="7"/>
      <c r="F300" s="7"/>
      <c r="G300" s="82">
        <f>SUMIF(L5:L294, IF(L4="","",L4), K5:K294)</f>
        <v/>
      </c>
      <c r="H300" s="83"/>
      <c r="I300" s="83"/>
      <c r="J300" s="83"/>
      <c r="K300" s="84"/>
    </row>
    <row r="301" spans="1:11">
      <c r="A301" s="80"/>
      <c r="D301" s="81" t="s">
        <v>248</v>
      </c>
      <c r="E301" s="7"/>
      <c r="F301" s="7"/>
      <c r="G301" s="82">
        <f>ROUND(SUMIF(L5:L294, IF(L4="","",L4), K5:K294) * 0.2, 2)</f>
        <v/>
      </c>
      <c r="H301" s="83"/>
      <c r="I301" s="83"/>
      <c r="J301" s="83"/>
      <c r="K301" s="84"/>
    </row>
    <row r="302" spans="1:11">
      <c r="D302" s="85" t="s">
        <v>249</v>
      </c>
      <c r="E302" s="86"/>
      <c r="F302" s="86"/>
      <c r="G302" s="87">
        <f>SUM(G300:G301)</f>
        <v/>
      </c>
      <c r="H302" s="88"/>
      <c r="I302" s="88"/>
      <c r="J302" s="88"/>
      <c r="K302" s="89"/>
    </row>
    <row r="303" spans="1:11">
      <c r="D303" s="90"/>
      <c r="E303" s="7"/>
      <c r="F303" s="7"/>
      <c r="G303" s="7"/>
      <c r="H303" s="7"/>
      <c r="I303" s="7"/>
      <c r="J303" s="7"/>
      <c r="K303" s="7"/>
    </row>
    <row r="304" spans="1:11">
      <c r="D304" s="91" t="s">
        <v>254</v>
      </c>
      <c r="E304" s="91"/>
      <c r="F304" s="91"/>
      <c r="G304" s="91"/>
      <c r="H304" s="91"/>
      <c r="I304" s="91"/>
      <c r="J304" s="91"/>
      <c r="K304" s="91"/>
    </row>
    <row r="305" spans="4:11">
      <c r="D305" s="92">
        <f>IF('Paramètres'!AA2&lt;&gt;"",'Paramètres'!AA2,"")</f>
        <v/>
      </c>
      <c r="E305" s="92"/>
      <c r="F305" s="92"/>
      <c r="G305" s="92"/>
      <c r="H305" s="92"/>
      <c r="I305" s="92"/>
      <c r="J305" s="92"/>
      <c r="K305" s="92"/>
    </row>
    <row r="306" spans="4:11">
      <c r="D306" s="92"/>
      <c r="E306" s="92"/>
      <c r="F306" s="92"/>
      <c r="G306" s="92"/>
      <c r="H306" s="92"/>
      <c r="I306" s="92"/>
      <c r="J306" s="92"/>
      <c r="K306" s="92"/>
    </row>
  </sheetData>
  <sheetProtection password="E95E" sheet="1" objects="1" selectLockedCells="1"/>
  <mergeCells count="89">
    <mergeCell ref="D3:F3"/>
    <mergeCell ref="D4:F4"/>
    <mergeCell ref="D7:F7"/>
    <mergeCell ref="D9:F9"/>
    <mergeCell ref="D11:F11"/>
    <mergeCell ref="D13:J13"/>
    <mergeCell ref="D20:F20"/>
    <mergeCell ref="D22:J22"/>
    <mergeCell ref="D28:F28"/>
    <mergeCell ref="D30:J30"/>
    <mergeCell ref="D35:F35"/>
    <mergeCell ref="D37:J37"/>
    <mergeCell ref="D43:F43"/>
    <mergeCell ref="D45:J45"/>
    <mergeCell ref="D52:F52"/>
    <mergeCell ref="D54:J54"/>
    <mergeCell ref="D61:F61"/>
    <mergeCell ref="D63:J63"/>
    <mergeCell ref="D72:F72"/>
    <mergeCell ref="D74:J74"/>
    <mergeCell ref="D88:F88"/>
    <mergeCell ref="D90:J90"/>
    <mergeCell ref="D102:F102"/>
    <mergeCell ref="D104:J104"/>
    <mergeCell ref="D110:F110"/>
    <mergeCell ref="D112:F112"/>
    <mergeCell ref="D114:J114"/>
    <mergeCell ref="D120:F120"/>
    <mergeCell ref="D122:J122"/>
    <mergeCell ref="D128:F128"/>
    <mergeCell ref="D130:F130"/>
    <mergeCell ref="D132:J132"/>
    <mergeCell ref="D137:F137"/>
    <mergeCell ref="D139:J139"/>
    <mergeCell ref="D145:F145"/>
    <mergeCell ref="D146:F146"/>
    <mergeCell ref="D148:J148"/>
    <mergeCell ref="D161:F161"/>
    <mergeCell ref="D163:J163"/>
    <mergeCell ref="D174:F174"/>
    <mergeCell ref="D175:F175"/>
    <mergeCell ref="D177:J177"/>
    <mergeCell ref="D191:F191"/>
    <mergeCell ref="D193:J193"/>
    <mergeCell ref="D201:F201"/>
    <mergeCell ref="D205:F205"/>
    <mergeCell ref="D207:J207"/>
    <mergeCell ref="D219:F219"/>
    <mergeCell ref="D221:J221"/>
    <mergeCell ref="D234:F234"/>
    <mergeCell ref="D236:J236"/>
    <mergeCell ref="D242:F242"/>
    <mergeCell ref="D244:J244"/>
    <mergeCell ref="D250:F250"/>
    <mergeCell ref="D252:J252"/>
    <mergeCell ref="D259:F259"/>
    <mergeCell ref="D260:F260"/>
    <mergeCell ref="D262:J262"/>
    <mergeCell ref="D270:F270"/>
    <mergeCell ref="D272:J272"/>
    <mergeCell ref="D282:F282"/>
    <mergeCell ref="D284:J284"/>
    <mergeCell ref="D288:F288"/>
    <mergeCell ref="G289:K289"/>
    <mergeCell ref="D289:F289"/>
    <mergeCell ref="G290:K290"/>
    <mergeCell ref="D290:F290"/>
    <mergeCell ref="G291:K291"/>
    <mergeCell ref="D291:F291"/>
    <mergeCell ref="G292:K292"/>
    <mergeCell ref="D292:F292"/>
    <mergeCell ref="G293:K293"/>
    <mergeCell ref="D293:F293"/>
    <mergeCell ref="D294:K294"/>
    <mergeCell ref="D296:K296"/>
    <mergeCell ref="G297:K297"/>
    <mergeCell ref="D297:F297"/>
    <mergeCell ref="D298:F298"/>
    <mergeCell ref="D299:K299"/>
    <mergeCell ref="D300:F300"/>
    <mergeCell ref="G300:K300"/>
    <mergeCell ref="D301:F301"/>
    <mergeCell ref="G301:K301"/>
    <mergeCell ref="D302:F302"/>
    <mergeCell ref="G302:K302"/>
    <mergeCell ref="D303:K303"/>
    <mergeCell ref="D304:K304"/>
    <mergeCell ref="D305:K305"/>
    <mergeCell ref="D306:K306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n°03 MENUISERIES INTERIEURES 
PRO - Edition du 29/01/2026</oddHeader>
    <oddFooter>&amp;CEdition du 29/01/2026&amp;RPage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2" t="s">
        <v>255</v>
      </c>
      <c r="AA1" s="7">
        <f>IF('DPGF'!G302&lt;&gt;"",'DPGF'!G302,"0")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3" t="s">
        <v>256</v>
      </c>
      <c r="B3" s="94" t="s">
        <v>257</v>
      </c>
      <c r="C3" s="95" t="s">
        <v>282</v>
      </c>
      <c r="D3" s="95"/>
      <c r="E3" s="95"/>
      <c r="F3" s="95"/>
      <c r="G3" s="95"/>
      <c r="H3" s="95"/>
      <c r="I3" s="95"/>
      <c r="J3" s="95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3" t="s">
        <v>258</v>
      </c>
      <c r="B5" s="94" t="s">
        <v>259</v>
      </c>
      <c r="C5" s="95" t="s">
        <v>283</v>
      </c>
      <c r="D5" s="95"/>
      <c r="E5" s="95"/>
      <c r="F5" s="95"/>
      <c r="G5" s="95"/>
      <c r="H5" s="95"/>
      <c r="I5" s="95"/>
      <c r="J5" s="95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3" t="s">
        <v>268</v>
      </c>
      <c r="B7" s="94" t="s">
        <v>269</v>
      </c>
      <c r="C7" s="95" t="s">
        <v>284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3" t="s">
        <v>270</v>
      </c>
      <c r="B9" s="94" t="s">
        <v>271</v>
      </c>
      <c r="C9" s="95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3" t="s">
        <v>260</v>
      </c>
      <c r="B11" s="94" t="s">
        <v>261</v>
      </c>
      <c r="C11" s="95" t="s">
        <v>41</v>
      </c>
      <c r="D11" s="95"/>
      <c r="E11" s="95"/>
      <c r="F11" s="95"/>
      <c r="G11" s="95"/>
      <c r="H11" s="95"/>
      <c r="I11" s="95"/>
      <c r="J11" s="95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3" t="s">
        <v>272</v>
      </c>
      <c r="B13" s="94" t="s">
        <v>273</v>
      </c>
      <c r="C13" s="95" t="s">
        <v>285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3" t="s">
        <v>274</v>
      </c>
      <c r="B15" s="94" t="s">
        <v>275</v>
      </c>
      <c r="C15" s="95" t="s">
        <v>286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3" t="s">
        <v>276</v>
      </c>
      <c r="B17" s="94" t="s">
        <v>277</v>
      </c>
      <c r="C17" s="95" t="s">
        <v>287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6">
        <v>0.2</v>
      </c>
      <c r="E19" s="97" t="s">
        <v>278</v>
      </c>
      <c r="AA19" s="7">
        <f>INT((AA5-AA18*100)/10)</f>
        <v/>
      </c>
    </row>
    <row r="20" spans="1:27" ht="12.75" customHeight="1">
      <c r="C20" s="98">
        <v>0.055</v>
      </c>
      <c r="E20" s="97" t="s">
        <v>279</v>
      </c>
      <c r="AA20" s="7">
        <f>AA5-AA18*100-AA19*10</f>
        <v/>
      </c>
    </row>
    <row r="21" spans="1:27" ht="12.75" customHeight="1">
      <c r="C21" s="98">
        <v>0</v>
      </c>
      <c r="E21" s="97" t="s">
        <v>280</v>
      </c>
      <c r="AA21" s="7">
        <f>INT(AA6/10)</f>
        <v/>
      </c>
    </row>
    <row r="22" spans="1:27" ht="12.75" customHeight="1">
      <c r="C22" s="99">
        <v>0</v>
      </c>
      <c r="E22" s="97" t="s">
        <v>281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3" t="s">
        <v>262</v>
      </c>
      <c r="B24" s="94" t="s">
        <v>263</v>
      </c>
      <c r="C24" s="95" t="s">
        <v>288</v>
      </c>
      <c r="D24" s="95"/>
      <c r="E24" s="95"/>
      <c r="F24" s="95"/>
      <c r="G24" s="95"/>
      <c r="H24" s="95"/>
      <c r="I24" s="95"/>
      <c r="J24" s="95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3" t="s">
        <v>264</v>
      </c>
      <c r="B26" s="94" t="s">
        <v>265</v>
      </c>
      <c r="C26" s="95" t="s">
        <v>289</v>
      </c>
      <c r="D26" s="95"/>
      <c r="E26" s="95"/>
      <c r="F26" s="95"/>
      <c r="G26" s="95"/>
      <c r="H26" s="95"/>
      <c r="I26" s="95"/>
      <c r="J26" s="95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3" t="s">
        <v>266</v>
      </c>
      <c r="B28" s="94" t="s">
        <v>267</v>
      </c>
      <c r="C28" s="95"/>
      <c r="D28" s="95"/>
      <c r="E28" s="95"/>
      <c r="F28" s="95"/>
      <c r="G28" s="95"/>
      <c r="H28" s="95"/>
      <c r="I28" s="95"/>
      <c r="J28" s="95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290</v>
      </c>
      <c r="B1" s="7" t="s">
        <v>291</v>
      </c>
    </row>
    <row r="2" spans="1:3">
      <c r="A2" s="7" t="s">
        <v>292</v>
      </c>
      <c r="B2" s="7" t="s">
        <v>282</v>
      </c>
    </row>
    <row r="3" spans="1:3">
      <c r="A3" s="7" t="s">
        <v>293</v>
      </c>
      <c r="B3" s="7">
        <v>1</v>
      </c>
    </row>
    <row r="4" spans="1:3">
      <c r="A4" s="7" t="s">
        <v>294</v>
      </c>
      <c r="B4" s="7">
        <v>0</v>
      </c>
    </row>
    <row r="5" spans="1:3">
      <c r="A5" s="7" t="s">
        <v>295</v>
      </c>
      <c r="B5" s="7">
        <v>0</v>
      </c>
    </row>
    <row r="6" spans="1:3">
      <c r="A6" s="7" t="s">
        <v>296</v>
      </c>
      <c r="B6" s="7">
        <v>1</v>
      </c>
    </row>
    <row r="7" spans="1:3">
      <c r="A7" s="7" t="s">
        <v>297</v>
      </c>
      <c r="B7" s="7">
        <v>1</v>
      </c>
    </row>
    <row r="8" spans="1:3">
      <c r="A8" s="7" t="s">
        <v>298</v>
      </c>
      <c r="B8" s="7">
        <v>0</v>
      </c>
    </row>
    <row r="9" spans="1:3">
      <c r="A9" s="7" t="s">
        <v>299</v>
      </c>
      <c r="B9" s="7">
        <v>0</v>
      </c>
    </row>
    <row r="10" spans="1:3">
      <c r="A10" s="7" t="s">
        <v>300</v>
      </c>
      <c r="C10" s="7" t="s">
        <v>301</v>
      </c>
    </row>
    <row r="11" spans="1:3">
      <c r="A11" s="7" t="s">
        <v>302</v>
      </c>
      <c r="B11" s="7">
        <v>0</v>
      </c>
    </row>
    <row r="12" spans="1:3">
      <c r="A12" s="7" t="s">
        <v>303</v>
      </c>
      <c r="B12" s="7" t="s">
        <v>304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0" t="s">
        <v>305</v>
      </c>
      <c r="C2" s="100"/>
      <c r="D2" s="100"/>
      <c r="E2" s="100"/>
      <c r="F2" s="100"/>
      <c r="G2" s="100"/>
      <c r="H2" s="100"/>
      <c r="I2" s="100"/>
      <c r="J2" s="100"/>
    </row>
    <row r="4" spans="1:10" ht="12.75" customHeight="1">
      <c r="A4" s="93" t="s">
        <v>256</v>
      </c>
      <c r="B4" s="94" t="s">
        <v>306</v>
      </c>
      <c r="C4" s="101"/>
      <c r="D4" s="101"/>
      <c r="E4" s="101"/>
      <c r="F4" s="101"/>
      <c r="G4" s="101"/>
      <c r="H4" s="101"/>
      <c r="I4" s="101"/>
      <c r="J4" s="101"/>
    </row>
    <row r="6" spans="1:10" ht="12.75" customHeight="1">
      <c r="A6" s="93" t="s">
        <v>258</v>
      </c>
      <c r="B6" s="94" t="s">
        <v>307</v>
      </c>
      <c r="C6" s="101"/>
      <c r="D6" s="101"/>
      <c r="E6" s="101"/>
      <c r="F6" s="101"/>
      <c r="G6" s="101"/>
      <c r="H6" s="101"/>
      <c r="I6" s="101"/>
      <c r="J6" s="101"/>
    </row>
    <row r="8" spans="1:10" ht="12.75" customHeight="1">
      <c r="A8" s="93" t="s">
        <v>268</v>
      </c>
      <c r="B8" s="94" t="s">
        <v>308</v>
      </c>
      <c r="C8" s="101"/>
      <c r="D8" s="101"/>
      <c r="E8" s="101"/>
      <c r="F8" s="101"/>
      <c r="G8" s="101"/>
      <c r="H8" s="101"/>
      <c r="I8" s="101"/>
      <c r="J8" s="101"/>
    </row>
    <row r="10" spans="1:10" ht="12.75" customHeight="1">
      <c r="A10" s="93" t="s">
        <v>270</v>
      </c>
      <c r="B10" s="94" t="s">
        <v>309</v>
      </c>
      <c r="C10" s="102"/>
      <c r="D10" s="102"/>
      <c r="E10" s="102"/>
      <c r="F10" s="102"/>
      <c r="G10" s="102"/>
      <c r="H10" s="102"/>
      <c r="I10" s="102"/>
      <c r="J10" s="102"/>
    </row>
    <row r="12" spans="1:10" ht="12.75" customHeight="1">
      <c r="A12" s="93" t="s">
        <v>260</v>
      </c>
      <c r="B12" s="94" t="s">
        <v>310</v>
      </c>
      <c r="C12" s="101"/>
      <c r="D12" s="101"/>
      <c r="E12" s="101"/>
      <c r="F12" s="101"/>
      <c r="G12" s="101"/>
      <c r="H12" s="101"/>
      <c r="I12" s="101"/>
      <c r="J12" s="101"/>
    </row>
    <row r="14" spans="1:10" ht="12.75" customHeight="1">
      <c r="A14" s="93" t="s">
        <v>272</v>
      </c>
      <c r="B14" s="94" t="s">
        <v>311</v>
      </c>
      <c r="C14" s="101"/>
      <c r="D14" s="101"/>
      <c r="E14" s="101"/>
      <c r="F14" s="101"/>
      <c r="G14" s="101"/>
      <c r="H14" s="101"/>
      <c r="I14" s="101"/>
      <c r="J14" s="101"/>
    </row>
    <row r="16" spans="1:10" ht="12.75" customHeight="1">
      <c r="A16" s="93" t="s">
        <v>274</v>
      </c>
      <c r="B16" s="94" t="s">
        <v>312</v>
      </c>
      <c r="C16" s="101"/>
      <c r="D16" s="101"/>
      <c r="E16" s="101"/>
      <c r="F16" s="101"/>
      <c r="G16" s="101"/>
      <c r="H16" s="101"/>
      <c r="I16" s="101"/>
      <c r="J16" s="101"/>
    </row>
    <row r="18" spans="1:10" ht="12.75" customHeight="1">
      <c r="A18" s="93" t="s">
        <v>276</v>
      </c>
      <c r="B18" s="94" t="s">
        <v>313</v>
      </c>
      <c r="C18" s="103"/>
      <c r="D18" s="103"/>
      <c r="E18" s="103"/>
      <c r="F18" s="103"/>
      <c r="G18" s="103"/>
      <c r="H18" s="103"/>
      <c r="I18" s="103"/>
      <c r="J18" s="103"/>
    </row>
    <row r="20" spans="1:10" ht="12.75" customHeight="1">
      <c r="A20" s="93" t="s">
        <v>314</v>
      </c>
      <c r="B20" s="94" t="s">
        <v>315</v>
      </c>
      <c r="C20" s="103"/>
      <c r="D20" s="103"/>
      <c r="E20" s="103"/>
      <c r="F20" s="103"/>
      <c r="G20" s="103"/>
      <c r="H20" s="103"/>
      <c r="I20" s="103"/>
      <c r="J20" s="103"/>
    </row>
    <row r="22" spans="1:10" ht="12.75" customHeight="1">
      <c r="A22" s="93" t="s">
        <v>262</v>
      </c>
      <c r="B22" s="94" t="s">
        <v>316</v>
      </c>
      <c r="C22" s="103"/>
      <c r="D22" s="103"/>
      <c r="E22" s="103"/>
      <c r="F22" s="103"/>
      <c r="G22" s="103"/>
      <c r="H22" s="103"/>
      <c r="I22" s="103"/>
      <c r="J22" s="103"/>
    </row>
    <row r="24" spans="1:10" ht="12.75" customHeight="1">
      <c r="A24" s="93" t="s">
        <v>264</v>
      </c>
      <c r="B24" s="94" t="s">
        <v>317</v>
      </c>
      <c r="C24" s="101"/>
      <c r="D24" s="101"/>
      <c r="E24" s="101"/>
      <c r="F24" s="101"/>
      <c r="G24" s="101"/>
      <c r="H24" s="101"/>
      <c r="I24" s="101"/>
      <c r="J24" s="101"/>
    </row>
    <row r="28" spans="1:10" ht="60" customHeight="1">
      <c r="A28" s="93" t="s">
        <v>266</v>
      </c>
      <c r="B28" s="94" t="s">
        <v>318</v>
      </c>
      <c r="C28" s="101"/>
      <c r="D28" s="101"/>
      <c r="E28" s="101"/>
      <c r="F28" s="101"/>
      <c r="G28" s="101"/>
      <c r="H28" s="101"/>
      <c r="I28" s="101"/>
      <c r="J28" s="101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4" t="s">
        <v>319</v>
      </c>
      <c r="C2" s="104"/>
      <c r="D2" s="104"/>
      <c r="E2" s="104"/>
      <c r="F2" s="104"/>
    </row>
    <row r="4" spans="2:6" ht="12.75" customHeight="1">
      <c r="B4" s="105" t="s">
        <v>320</v>
      </c>
      <c r="C4" s="105" t="s">
        <v>321</v>
      </c>
      <c r="D4" s="105" t="s">
        <v>322</v>
      </c>
      <c r="E4" s="105" t="s">
        <v>323</v>
      </c>
      <c r="F4" s="105" t="s">
        <v>324</v>
      </c>
    </row>
    <row r="6" spans="2:6" ht="12.75" customHeight="1">
      <c r="B6" s="106"/>
      <c r="C6" s="107"/>
      <c r="D6" s="108"/>
      <c r="E6" s="109"/>
      <c r="F6" s="110">
        <f>IF(AND(E6= "",D6= ""), "", ROUND(ROUND(E6, 2) * ROUND(D6, 3), 2))</f>
        <v/>
      </c>
    </row>
    <row r="8" spans="2:6" ht="12.75" customHeight="1">
      <c r="B8" s="106"/>
      <c r="C8" s="107"/>
      <c r="D8" s="108"/>
      <c r="E8" s="109"/>
      <c r="F8" s="110">
        <f>IF(AND(E8= "",D8= ""), "", ROUND(ROUND(E8, 2) * ROUND(D8, 3), 2))</f>
        <v/>
      </c>
    </row>
    <row r="10" spans="2:6" ht="12.75" customHeight="1">
      <c r="B10" s="106"/>
      <c r="C10" s="107"/>
      <c r="D10" s="108"/>
      <c r="E10" s="109"/>
      <c r="F10" s="110">
        <f>IF(AND(E10= "",D10= ""), "", ROUND(ROUND(E10, 2) * ROUND(D10, 3), 2))</f>
        <v/>
      </c>
    </row>
    <row r="12" spans="2:6" ht="12.75" customHeight="1">
      <c r="B12" s="106"/>
      <c r="C12" s="107"/>
      <c r="D12" s="108"/>
      <c r="E12" s="109"/>
      <c r="F12" s="110">
        <f>IF(AND(E12= "",D12= ""), "", ROUND(ROUND(E12, 2) * ROUND(D12, 3), 2))</f>
        <v/>
      </c>
    </row>
    <row r="14" spans="2:6" ht="12.75" customHeight="1">
      <c r="B14" s="106"/>
      <c r="C14" s="107"/>
      <c r="D14" s="108"/>
      <c r="E14" s="109"/>
      <c r="F14" s="110">
        <f>IF(AND(E14= "",D14= ""), "", ROUND(ROUND(E14, 2) * ROUND(D14, 3), 2))</f>
        <v/>
      </c>
    </row>
    <row r="16" spans="2:6" ht="12.75" customHeight="1">
      <c r="B16" s="106"/>
      <c r="C16" s="107"/>
      <c r="D16" s="108"/>
      <c r="E16" s="109"/>
      <c r="F16" s="110">
        <f>IF(AND(E16= "",D16= ""), "", ROUND(ROUND(E16, 2) * ROUND(D16, 3), 2))</f>
        <v/>
      </c>
    </row>
    <row r="18" spans="2:6" ht="12.75" customHeight="1">
      <c r="B18" s="106"/>
      <c r="C18" s="107"/>
      <c r="D18" s="108"/>
      <c r="E18" s="109"/>
      <c r="F18" s="110">
        <f>IF(AND(E18= "",D18= ""), "", ROUND(ROUND(E18, 2) * ROUND(D18, 3), 2))</f>
        <v/>
      </c>
    </row>
    <row r="20" spans="2:6" ht="12.75" customHeight="1">
      <c r="B20" s="106"/>
      <c r="C20" s="107"/>
      <c r="D20" s="108"/>
      <c r="E20" s="109"/>
      <c r="F20" s="110">
        <f>IF(AND(E20= "",D20= ""), "", ROUND(ROUND(E20, 2) * ROUND(D20, 3), 2))</f>
        <v/>
      </c>
    </row>
    <row r="22" spans="2:6" ht="12.75" customHeight="1">
      <c r="B22" s="106"/>
      <c r="C22" s="107"/>
      <c r="D22" s="108"/>
      <c r="E22" s="109"/>
      <c r="F22" s="110">
        <f>IF(AND(E22= "",D22= ""), "", ROUND(ROUND(E22, 2) * ROUND(D22, 3), 2))</f>
        <v/>
      </c>
    </row>
    <row r="24" spans="2:6" ht="12.75" customHeight="1">
      <c r="B24" s="106"/>
      <c r="C24" s="107"/>
      <c r="D24" s="108"/>
      <c r="E24" s="109"/>
      <c r="F24" s="110">
        <f>IF(AND(E24= "",D24= ""), "", ROUND(ROUND(E24, 2) * ROUND(D24, 3), 2))</f>
        <v/>
      </c>
    </row>
    <row r="26" spans="2:6" ht="12.75" customHeight="1">
      <c r="B26" s="106"/>
      <c r="C26" s="107"/>
      <c r="D26" s="108"/>
      <c r="E26" s="109"/>
      <c r="F26" s="110">
        <f>IF(AND(E26= "",D26= ""), "", ROUND(ROUND(E26, 2) * ROUND(D26, 3), 2))</f>
        <v/>
      </c>
    </row>
    <row r="28" spans="2:6" ht="12.75" customHeight="1">
      <c r="B28" s="106"/>
      <c r="C28" s="107"/>
      <c r="D28" s="108"/>
      <c r="E28" s="109"/>
      <c r="F28" s="110">
        <f>IF(AND(E28= "",D28= ""), "", ROUND(ROUND(E28, 2) * ROUND(D28, 3), 2))</f>
        <v/>
      </c>
    </row>
    <row r="30" spans="2:6" ht="12.75" customHeight="1">
      <c r="B30" s="106"/>
      <c r="C30" s="107"/>
      <c r="D30" s="108"/>
      <c r="E30" s="109"/>
      <c r="F30" s="110">
        <f>IF(AND(E30= "",D30= ""), "", ROUND(ROUND(E30, 2) * ROUND(D30, 3), 2))</f>
        <v/>
      </c>
    </row>
    <row r="32" spans="2:6" ht="12.75" customHeight="1">
      <c r="B32" s="106"/>
      <c r="C32" s="107"/>
      <c r="D32" s="108"/>
      <c r="E32" s="109"/>
      <c r="F32" s="110">
        <f>IF(AND(E32= "",D32= ""), "", ROUND(ROUND(E32, 2) * ROUND(D32, 3), 2))</f>
        <v/>
      </c>
    </row>
    <row r="34" spans="2:6" ht="12.75" customHeight="1">
      <c r="B34" s="106"/>
      <c r="C34" s="107"/>
      <c r="D34" s="108"/>
      <c r="E34" s="109"/>
      <c r="F34" s="110">
        <f>IF(AND(E34= "",D34= ""), "", ROUND(ROUND(E34, 2) * ROUND(D34, 3), 2))</f>
        <v/>
      </c>
    </row>
    <row r="36" spans="2:6" ht="12.75" customHeight="1">
      <c r="B36" s="106"/>
      <c r="C36" s="107"/>
      <c r="D36" s="108"/>
      <c r="E36" s="109"/>
      <c r="F36" s="110">
        <f>IF(AND(E36= "",D36= ""), "", ROUND(ROUND(E36, 2) * ROUND(D36, 3), 2))</f>
        <v/>
      </c>
    </row>
    <row r="38" spans="2:6" ht="12.75" customHeight="1">
      <c r="B38" s="106"/>
      <c r="C38" s="107"/>
      <c r="D38" s="108"/>
      <c r="E38" s="109"/>
      <c r="F38" s="110">
        <f>IF(AND(E38= "",D38= ""), "", ROUND(ROUND(E38, 2) * ROUND(D38, 3), 2))</f>
        <v/>
      </c>
    </row>
    <row r="40" spans="2:6" ht="12.75" customHeight="1">
      <c r="B40" s="106"/>
      <c r="C40" s="107"/>
      <c r="D40" s="108"/>
      <c r="E40" s="109"/>
      <c r="F40" s="110">
        <f>IF(AND(E40= "",D40= ""), "", ROUND(ROUND(E40, 2) * ROUND(D40, 3), 2))</f>
        <v/>
      </c>
    </row>
    <row r="42" spans="2:6" ht="12.75" customHeight="1">
      <c r="B42" s="106"/>
      <c r="C42" s="107"/>
      <c r="D42" s="108"/>
      <c r="E42" s="109"/>
      <c r="F42" s="110">
        <f>IF(AND(E42= "",D42= ""), "", ROUND(ROUND(E42, 2) * ROUND(D42, 3), 2))</f>
        <v/>
      </c>
    </row>
    <row r="44" spans="2:6" ht="12.75" customHeight="1">
      <c r="B44" s="106"/>
      <c r="C44" s="107"/>
      <c r="D44" s="108"/>
      <c r="E44" s="109"/>
      <c r="F44" s="110">
        <f>IF(AND(E44= "",D44= ""), "", ROUND(ROUND(E44, 2) * ROUND(D44, 3), 2))</f>
        <v/>
      </c>
    </row>
    <row r="46" spans="2:6" ht="12.75" customHeight="1">
      <c r="B46" s="106"/>
      <c r="C46" s="107"/>
      <c r="D46" s="108"/>
      <c r="E46" s="109"/>
      <c r="F46" s="110">
        <f>IF(AND(E46= "",D46= ""), "", ROUND(ROUND(E46, 2) * ROUND(D46, 3), 2))</f>
        <v/>
      </c>
    </row>
    <row r="48" spans="2:6" ht="12.75" customHeight="1">
      <c r="B48" s="106"/>
      <c r="C48" s="107"/>
      <c r="D48" s="108"/>
      <c r="E48" s="109"/>
      <c r="F48" s="110">
        <f>IF(AND(E48= "",D48= ""), "", ROUND(ROUND(E48, 2) * ROUND(D48, 3), 2))</f>
        <v/>
      </c>
    </row>
    <row r="50" spans="2:6" ht="12.75" customHeight="1">
      <c r="B50" s="106"/>
      <c r="C50" s="107"/>
      <c r="D50" s="108"/>
      <c r="E50" s="109"/>
      <c r="F50" s="110">
        <f>IF(AND(E50= "",D50= ""), "", ROUND(ROUND(E50, 2) * ROUND(D50, 3), 2))</f>
        <v/>
      </c>
    </row>
    <row r="52" spans="2:6" ht="12.75" customHeight="1">
      <c r="B52" s="106"/>
      <c r="C52" s="107"/>
      <c r="D52" s="108"/>
      <c r="E52" s="109"/>
      <c r="F52" s="110">
        <f>IF(AND(E52= "",D52= ""), "", ROUND(ROUND(E52, 2) * ROUND(D52, 3), 2))</f>
        <v/>
      </c>
    </row>
    <row r="54" spans="2:6" ht="12.75" customHeight="1">
      <c r="B54" s="106"/>
      <c r="C54" s="107"/>
      <c r="D54" s="108"/>
      <c r="E54" s="109"/>
      <c r="F54" s="110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2026-01-29T13:52:01Z</dcterms:created>
  <dcterms:modified xsi:type="dcterms:W3CDTF">2026-01-29T13:52:01Z</dcterms:modified>
</cp:coreProperties>
</file>